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<sst xmlns="http://schemas.openxmlformats.org/spreadsheetml/2006/main" count="132" uniqueCount="82">
  <si>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אלפי ₪</t>
  </si>
  <si>
    <t>סך עמלות ברוקראז' לצדדים קשורים</t>
  </si>
  <si>
    <t>סך עמלות ברוקראז' לצדדים שאינם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</si>
  <si>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</si>
  <si>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</si>
  <si>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</si>
  <si>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</si>
  <si>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</si>
  <si>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</si>
  <si>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</si>
  <si>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</si>
  <si>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</si>
  <si>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</si>
  <si>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</si>
  <si>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</si>
  <si>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</si>
  <si>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הכל עמלות והוצאות</t>
  </si>
  <si>
    <t>סך הכל נכסים לסוף תקופה</t>
  </si>
  <si>
    <t>שיעור עמלות והוצאות מסך נכסים לסוף תקופה (באחוזים)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</si>
  <si>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</si>
  <si>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</si>
  <si>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</si>
  <si>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</si>
  <si>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</si>
  <si>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</si>
  <si>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</si>
  <si>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</si>
  <si>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</si>
  <si>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</si>
  <si>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</si>
  <si>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</si>
  <si>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</si>
  <si>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</si>
  <si>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</si>
  <si>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</si>
  <si>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</si>
  <si>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</si>
  <si>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</si>
  <si>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</si>
  <si>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</si>
  <si>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</si>
  <si>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</si>
  <si>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</si>
  <si>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</si>
  <si>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</si>
  <si>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</si>
  <si>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</si>
  <si>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</si>
  <si>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עמלה בגין הליך דירוג פנימי</t>
  </si>
  <si>
    <t>צד קשור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</si>
  <si>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</si>
  <si>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</si>
  <si>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</si>
  <si>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</si>
  <si>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</si>
  <si>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ב.תעודות סל חו"ל</t>
  </si>
  <si>
    <t>מנהל תעודת סל א'</t>
  </si>
  <si>
    <t>מנהל תעודת סל ב'</t>
  </si>
  <si>
    <t>ברוקר ג'</t>
  </si>
  <si>
    <t>מנהל קרנות ג'</t>
  </si>
  <si>
    <t>פועלים סהר</t>
  </si>
  <si>
    <t>אי.בי.אי</t>
  </si>
  <si>
    <t>דש קרנות נאמנות</t>
  </si>
  <si>
    <t>גוף/יחיד ג'</t>
  </si>
  <si>
    <t>LUX LF FD-LONG TERM GR-K</t>
  </si>
  <si>
    <t xml:space="preserve"> קופה 12704 אוניברסיטת ירושלים מסלול קרן השתלמות   מספר אישור: 1182</t>
  </si>
  <si>
    <t>פסגות תעודות סל</t>
  </si>
  <si>
    <t>קסם סל ומוצרים</t>
  </si>
  <si>
    <t>תכלית מורכבות</t>
  </si>
  <si>
    <t>מנהל תעודת סל ד'</t>
  </si>
  <si>
    <t>ISHARES DJ SELECT DIVIDEN</t>
  </si>
  <si>
    <t>ISHARES MSCI EAFE ETF</t>
  </si>
  <si>
    <t>ISHARES MSCI EAFE INDEX F</t>
  </si>
  <si>
    <t>ISHARES SELECT DIVIDEND E</t>
  </si>
  <si>
    <t>POWERSHARES QQQ NASDAQ 10</t>
  </si>
  <si>
    <t>SPDR S&amp;P 500 ETF TRUST</t>
  </si>
  <si>
    <t>מנהל תעודת סל ג'</t>
  </si>
  <si>
    <t>מנהל תעודת סל ה'</t>
  </si>
  <si>
    <t>מנהל תעודת סל ו'</t>
  </si>
  <si>
    <t>מנהל תעודת סל ז'</t>
  </si>
  <si>
    <t>HEALTH CARE SELECT SECTOR</t>
  </si>
  <si>
    <t>מצטבר רבעון 4 - 2013</t>
  </si>
</sst>
</file>

<file path=xl/styles.xml><?xml version="1.0" encoding="utf-8"?>
<styleSheet xmlns="http://schemas.openxmlformats.org/spreadsheetml/2006/main">
  <numFmts count="6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D]dddd\ dd\ mmmm\ yyyy"/>
    <numFmt numFmtId="186" formatCode="#,##0.000000000000"/>
    <numFmt numFmtId="187" formatCode="000000000"/>
    <numFmt numFmtId="188" formatCode="???????"/>
    <numFmt numFmtId="189" formatCode="?????????"/>
    <numFmt numFmtId="190" formatCode="????????"/>
    <numFmt numFmtId="191" formatCode="??????????"/>
    <numFmt numFmtId="192" formatCode="??"/>
    <numFmt numFmtId="193" formatCode="???"/>
    <numFmt numFmtId="194" formatCode="????"/>
    <numFmt numFmtId="195" formatCode="000000"/>
    <numFmt numFmtId="196" formatCode="?????"/>
    <numFmt numFmtId="197" formatCode="mm"/>
    <numFmt numFmtId="198" formatCode="[$-1010000]d/m/yy;@"/>
    <numFmt numFmtId="199" formatCode="[$-F800]dddd\,\ mmmm\ dd\,\ yyyy"/>
    <numFmt numFmtId="200" formatCode="#,##0.00_ ;\-#,##0.00\ "/>
    <numFmt numFmtId="201" formatCode="#,##0.00_ ;[Red]\-#,##0.00\ "/>
    <numFmt numFmtId="202" formatCode="0.000"/>
    <numFmt numFmtId="203" formatCode="#,##0.0_ ;[Red]\-#,##0.0\ "/>
    <numFmt numFmtId="204" formatCode="#,##0_ ;[Red]\-#,##0\ "/>
    <numFmt numFmtId="205" formatCode="#,##0.00000000000_ ;[Red]\-#,##0.00000000000\ "/>
    <numFmt numFmtId="206" formatCode="#,##0.0000000000_ ;[Red]\-#,##0.0000000000\ "/>
    <numFmt numFmtId="207" formatCode="#,##0.000000000_ ;[Red]\-#,##0.000000000\ "/>
    <numFmt numFmtId="208" formatCode="#,##0.00000000_ ;[Red]\-#,##0.00000000\ "/>
    <numFmt numFmtId="209" formatCode="#,##0.0000000_ ;[Red]\-#,##0.0000000\ "/>
    <numFmt numFmtId="210" formatCode="_ * #,##0.000_ ;_ * \-#,##0.000_ ;_ * &quot;-&quot;??_ ;_ @_ "/>
    <numFmt numFmtId="211" formatCode="_ * #,##0.0000_ ;_ * \-#,##0.0000_ ;_ * &quot;-&quot;??_ ;_ @_ "/>
    <numFmt numFmtId="212" formatCode="_ * #,##0.00000_ ;_ * \-#,##0.00000_ ;_ * &quot;-&quot;??_ ;_ @_ "/>
    <numFmt numFmtId="213" formatCode="_ * #,##0.000000_ ;_ * \-#,##0.000000_ ;_ * &quot;-&quot;??_ ;_ @_ "/>
    <numFmt numFmtId="214" formatCode="_ * #,##0.0000000_ ;_ * \-#,##0.0000000_ ;_ * &quot;-&quot;??_ ;_ @_ "/>
    <numFmt numFmtId="215" formatCode="_ * #,##0.00000000_ ;_ * \-#,##0.00000000_ ;_ * &quot;-&quot;??_ ;_ @_ "/>
    <numFmt numFmtId="216" formatCode="_ * #,##0.0_ ;_ * \-#,##0.0_ ;_ * &quot;-&quot;??_ ;_ @_ "/>
    <numFmt numFmtId="217" formatCode="_ * #,##0_ ;_ * \-#,##0_ ;_ * &quot;-&quot;??_ ;_ @_ "/>
    <numFmt numFmtId="218" formatCode="0.0%"/>
    <numFmt numFmtId="219" formatCode="0.0"/>
    <numFmt numFmtId="220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21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7" borderId="2" applyNumberFormat="0" applyAlignment="0" applyProtection="0"/>
    <xf numFmtId="0" fontId="24" fillId="3" borderId="0" applyNumberFormat="0" applyBorder="0" applyAlignment="0" applyProtection="0"/>
    <xf numFmtId="0" fontId="25" fillId="23" borderId="8" applyNumberFormat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217" fontId="0" fillId="0" borderId="0" xfId="33" applyNumberFormat="1" applyBorder="1" applyAlignment="1">
      <alignment/>
    </xf>
    <xf numFmtId="217" fontId="4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40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9" applyFont="1">
      <alignment/>
      <protection/>
    </xf>
    <xf numFmtId="0" fontId="0" fillId="0" borderId="0" xfId="0" applyFont="1" applyBorder="1" applyAlignment="1">
      <alignment/>
    </xf>
    <xf numFmtId="43" fontId="9" fillId="0" borderId="0" xfId="33" applyFont="1" applyAlignment="1">
      <alignment horizontal="right" vertical="top"/>
    </xf>
    <xf numFmtId="219" fontId="0" fillId="0" borderId="0" xfId="0" applyNumberFormat="1" applyAlignment="1">
      <alignment/>
    </xf>
    <xf numFmtId="43" fontId="0" fillId="0" borderId="0" xfId="33" applyNumberFormat="1" applyFont="1" applyBorder="1" applyAlignment="1">
      <alignment/>
    </xf>
    <xf numFmtId="0" fontId="0" fillId="0" borderId="0" xfId="0" applyAlignment="1">
      <alignment horizontal="right"/>
    </xf>
    <xf numFmtId="43" fontId="0" fillId="0" borderId="0" xfId="33" applyFont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נספח 3" xfId="39"/>
    <cellStyle name="Percent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ניטראלי" xfId="57"/>
    <cellStyle name="סה&quot;כ" xfId="58"/>
    <cellStyle name="פלט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rightToLeft="1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42.8515625" style="2" customWidth="1"/>
    <col min="5" max="5" width="10.1406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4" t="s">
        <v>65</v>
      </c>
      <c r="E1" s="3"/>
    </row>
    <row r="2" spans="1:5" ht="30" customHeight="1">
      <c r="A2" s="14" t="s">
        <v>53</v>
      </c>
      <c r="D2" s="14" t="s">
        <v>81</v>
      </c>
      <c r="E2" s="3"/>
    </row>
    <row r="3" spans="1:5" ht="12.75">
      <c r="A3" s="1"/>
      <c r="E3" s="4"/>
    </row>
    <row r="4" ht="15">
      <c r="A4" s="23" t="s">
        <v>50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16" t="s">
        <v>1</v>
      </c>
      <c r="B7" s="17"/>
      <c r="C7" s="17"/>
      <c r="D7" s="17"/>
      <c r="E7" s="30">
        <f>SUM('נספח 2'!E2:E6)</f>
        <v>0</v>
      </c>
    </row>
    <row r="8" spans="1:5" ht="17.25" customHeight="1">
      <c r="A8" s="16" t="s">
        <v>2</v>
      </c>
      <c r="B8" s="17"/>
      <c r="C8" s="18"/>
      <c r="D8" s="17"/>
      <c r="E8" s="25">
        <f>SUM('נספח 2'!E7:E12)</f>
        <v>12.16</v>
      </c>
    </row>
    <row r="9" spans="1:5" ht="17.25" customHeight="1">
      <c r="A9" s="16"/>
      <c r="B9" s="17"/>
      <c r="C9" s="17"/>
      <c r="D9" s="17"/>
      <c r="E9" s="25"/>
    </row>
    <row r="10" spans="1:5" ht="17.25" customHeight="1">
      <c r="A10" s="16" t="s">
        <v>3</v>
      </c>
      <c r="B10" s="17"/>
      <c r="C10" s="17"/>
      <c r="D10" s="17"/>
      <c r="E10" s="25">
        <f>SUM('נספח 2'!E17:E21)</f>
        <v>0</v>
      </c>
    </row>
    <row r="11" spans="1:5" ht="17.25" customHeight="1">
      <c r="A11" s="16" t="s">
        <v>4</v>
      </c>
      <c r="B11" s="17"/>
      <c r="C11" s="17"/>
      <c r="D11" s="17"/>
      <c r="E11" s="25">
        <f>SUM('נספח 2'!E22:E26)</f>
        <v>3.99</v>
      </c>
    </row>
    <row r="12" spans="1:5" ht="17.25" customHeight="1">
      <c r="A12" s="16"/>
      <c r="B12" s="17"/>
      <c r="C12" s="18"/>
      <c r="D12" s="17"/>
      <c r="E12" s="25"/>
    </row>
    <row r="13" spans="1:5" ht="17.25" customHeight="1">
      <c r="A13" s="16" t="s">
        <v>5</v>
      </c>
      <c r="B13" s="17"/>
      <c r="C13" s="17"/>
      <c r="D13" s="19"/>
      <c r="E13" s="25">
        <f>'נספח 2'!E34</f>
        <v>0.13</v>
      </c>
    </row>
    <row r="14" spans="1:5" ht="17.25" customHeight="1">
      <c r="A14" s="16" t="s">
        <v>6</v>
      </c>
      <c r="B14" s="17"/>
      <c r="C14" s="17"/>
      <c r="D14" s="17"/>
      <c r="E14" s="25">
        <f>'נספח 2'!E41</f>
        <v>0</v>
      </c>
    </row>
    <row r="15" spans="1:5" ht="17.25" customHeight="1">
      <c r="A15" s="16"/>
      <c r="B15" s="17"/>
      <c r="C15" s="17"/>
      <c r="D15" s="17"/>
      <c r="E15" s="25"/>
    </row>
    <row r="16" spans="1:5" ht="17.25" customHeight="1">
      <c r="A16" s="20" t="s">
        <v>7</v>
      </c>
      <c r="B16" s="17"/>
      <c r="C16" s="17"/>
      <c r="D16" s="17"/>
      <c r="E16" s="25"/>
    </row>
    <row r="17" spans="1:5" ht="17.25" customHeight="1">
      <c r="A17" s="16" t="s">
        <v>8</v>
      </c>
      <c r="C17" s="17"/>
      <c r="D17" s="17"/>
      <c r="E17" s="25">
        <f>'נספח 3'!E6</f>
        <v>0</v>
      </c>
    </row>
    <row r="18" spans="1:5" ht="17.25" customHeight="1">
      <c r="A18" s="16" t="s">
        <v>9</v>
      </c>
      <c r="C18" s="17"/>
      <c r="D18" s="17"/>
      <c r="E18" s="25">
        <f>'נספח 3'!E15</f>
        <v>0</v>
      </c>
    </row>
    <row r="19" spans="1:5" ht="17.25" customHeight="1">
      <c r="A19" s="16" t="s">
        <v>10</v>
      </c>
      <c r="C19" s="17"/>
      <c r="D19" s="17"/>
      <c r="E19" s="25">
        <f>SUM('נספח 3'!E19:E23)</f>
        <v>0</v>
      </c>
    </row>
    <row r="20" spans="1:5" ht="17.25" customHeight="1">
      <c r="A20" s="16" t="s">
        <v>11</v>
      </c>
      <c r="C20" s="17"/>
      <c r="D20" s="17"/>
      <c r="E20" s="25">
        <f>SUM('נספח 3'!E24:E28)</f>
        <v>0</v>
      </c>
    </row>
    <row r="21" spans="1:5" ht="17.25" customHeight="1">
      <c r="A21" s="16" t="s">
        <v>12</v>
      </c>
      <c r="C21" s="17"/>
      <c r="D21" s="17"/>
      <c r="E21" s="25">
        <f>SUM('נספח 3'!E33:E38)</f>
        <v>1.11</v>
      </c>
    </row>
    <row r="22" spans="1:5" ht="17.25" customHeight="1">
      <c r="A22" s="16" t="s">
        <v>13</v>
      </c>
      <c r="C22" s="17"/>
      <c r="D22" s="17"/>
      <c r="E22" s="25">
        <f>SUM('נספח 3'!E40:E44)</f>
        <v>0</v>
      </c>
    </row>
    <row r="23" spans="1:5" ht="17.25" customHeight="1">
      <c r="A23" s="16" t="s">
        <v>14</v>
      </c>
      <c r="C23" s="17"/>
      <c r="D23" s="17"/>
      <c r="E23" s="25">
        <f>SUM('נספח 3'!E45:E49)</f>
        <v>3.7199999999999998</v>
      </c>
    </row>
    <row r="24" spans="1:5" ht="17.25" customHeight="1">
      <c r="A24" s="16" t="s">
        <v>52</v>
      </c>
      <c r="C24" s="17"/>
      <c r="D24" s="17"/>
      <c r="E24" s="25">
        <f>'נספח 3'!E70</f>
        <v>70.63943999999998</v>
      </c>
    </row>
    <row r="25" spans="1:5" ht="17.25" customHeight="1">
      <c r="A25" s="16"/>
      <c r="B25" s="17"/>
      <c r="C25" s="17"/>
      <c r="D25" s="17"/>
      <c r="E25" s="25"/>
    </row>
    <row r="26" spans="1:5" ht="17.25" customHeight="1">
      <c r="A26" s="16" t="s">
        <v>15</v>
      </c>
      <c r="B26" s="17"/>
      <c r="C26" s="21"/>
      <c r="D26" s="17"/>
      <c r="E26" s="25">
        <f>SUM(E17:E25)</f>
        <v>75.46943999999998</v>
      </c>
    </row>
    <row r="27" spans="1:5" ht="17.25" customHeight="1">
      <c r="A27" s="16"/>
      <c r="B27" s="17"/>
      <c r="C27" s="21"/>
      <c r="D27" s="17"/>
      <c r="E27" s="25"/>
    </row>
    <row r="28" spans="1:5" ht="17.25" customHeight="1">
      <c r="A28" s="17"/>
      <c r="B28" s="17"/>
      <c r="C28" s="21"/>
      <c r="D28" s="17"/>
      <c r="E28" s="25"/>
    </row>
    <row r="29" spans="1:5" ht="17.25" customHeight="1">
      <c r="A29" s="22" t="s">
        <v>16</v>
      </c>
      <c r="B29" s="17"/>
      <c r="C29" s="17"/>
      <c r="E29" s="24">
        <f>SUM(E6:E25)</f>
        <v>91.74943999999998</v>
      </c>
    </row>
    <row r="30" spans="1:4" ht="17.25" customHeight="1">
      <c r="A30" s="17"/>
      <c r="B30" s="18"/>
      <c r="C30" s="17"/>
      <c r="D30" s="17"/>
    </row>
    <row r="31" spans="1:5" ht="17.25" customHeight="1">
      <c r="A31" s="18" t="s">
        <v>17</v>
      </c>
      <c r="B31" s="21"/>
      <c r="D31" s="17"/>
      <c r="E31" s="5">
        <v>95679</v>
      </c>
    </row>
    <row r="32" spans="1:5" ht="17.25" customHeight="1">
      <c r="A32" s="18" t="s">
        <v>18</v>
      </c>
      <c r="B32" s="21"/>
      <c r="D32" s="17"/>
      <c r="E32" s="10">
        <f>E29/E31</f>
        <v>0.0009589297547006133</v>
      </c>
    </row>
    <row r="33" spans="2:3" ht="17.25" customHeight="1">
      <c r="B33" s="9"/>
      <c r="C33" s="9"/>
    </row>
    <row r="34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0">
      <selection activeCell="D24" sqref="D24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5" bestFit="1" customWidth="1"/>
    <col min="6" max="6" width="2.7109375" style="2" customWidth="1"/>
    <col min="7" max="7" width="9.140625" style="2" customWidth="1"/>
  </cols>
  <sheetData>
    <row r="1" spans="1:5" ht="15.75">
      <c r="A1" s="16" t="s">
        <v>19</v>
      </c>
      <c r="E1" s="24" t="s">
        <v>0</v>
      </c>
    </row>
    <row r="2" spans="2:3" ht="12.75">
      <c r="B2" s="7" t="s">
        <v>20</v>
      </c>
      <c r="C2" s="7"/>
    </row>
    <row r="3" spans="3:5" ht="12.75">
      <c r="C3" s="2" t="s">
        <v>21</v>
      </c>
      <c r="E3" s="25">
        <v>0</v>
      </c>
    </row>
    <row r="4" spans="3:5" ht="12.75">
      <c r="C4" s="2" t="s">
        <v>22</v>
      </c>
      <c r="E4" s="25">
        <v>0</v>
      </c>
    </row>
    <row r="5" spans="3:5" ht="12.75">
      <c r="C5" s="2" t="s">
        <v>23</v>
      </c>
      <c r="E5" s="25">
        <v>0</v>
      </c>
    </row>
    <row r="7" spans="2:3" ht="12.75">
      <c r="B7" s="7" t="s">
        <v>24</v>
      </c>
      <c r="C7" s="7"/>
    </row>
    <row r="8" spans="3:5" ht="12.75">
      <c r="C8" s="2" t="s">
        <v>21</v>
      </c>
      <c r="D8" s="17" t="s">
        <v>60</v>
      </c>
      <c r="E8">
        <v>12.16</v>
      </c>
    </row>
    <row r="9" ht="12.75">
      <c r="C9" s="2" t="s">
        <v>22</v>
      </c>
    </row>
    <row r="10" ht="12.75">
      <c r="C10" s="27" t="s">
        <v>58</v>
      </c>
    </row>
    <row r="11" ht="12.75">
      <c r="C11" s="2" t="s">
        <v>23</v>
      </c>
    </row>
    <row r="13" spans="1:5" ht="15.75">
      <c r="A13" s="16" t="s">
        <v>25</v>
      </c>
      <c r="E13" s="24">
        <f>SUM(E3:E12)</f>
        <v>12.16</v>
      </c>
    </row>
    <row r="16" ht="15.75">
      <c r="A16" s="16" t="s">
        <v>26</v>
      </c>
    </row>
    <row r="17" ht="12.75">
      <c r="B17" s="7" t="s">
        <v>27</v>
      </c>
    </row>
    <row r="18" spans="3:5" ht="12.75">
      <c r="C18" s="9" t="s">
        <v>28</v>
      </c>
      <c r="D18" s="8"/>
      <c r="E18" s="25">
        <v>0</v>
      </c>
    </row>
    <row r="19" spans="3:5" ht="12.75">
      <c r="C19" s="9" t="s">
        <v>29</v>
      </c>
      <c r="E19" s="25">
        <v>0</v>
      </c>
    </row>
    <row r="20" spans="3:5" ht="12.75">
      <c r="C20" s="9" t="s">
        <v>23</v>
      </c>
      <c r="E20" s="25">
        <v>0</v>
      </c>
    </row>
    <row r="22" ht="12.75">
      <c r="B22" s="7" t="s">
        <v>24</v>
      </c>
    </row>
    <row r="23" spans="2:5" ht="12.75">
      <c r="B23" s="9"/>
      <c r="C23" s="9" t="s">
        <v>28</v>
      </c>
      <c r="D23" s="17" t="s">
        <v>60</v>
      </c>
      <c r="E23">
        <v>3.99</v>
      </c>
    </row>
    <row r="24" spans="2:5" ht="12.75">
      <c r="B24" s="9"/>
      <c r="C24" s="9" t="s">
        <v>29</v>
      </c>
      <c r="E24" s="25">
        <v>0</v>
      </c>
    </row>
    <row r="25" spans="2:5" ht="12.75">
      <c r="B25" s="9"/>
      <c r="C25" s="9" t="s">
        <v>23</v>
      </c>
      <c r="E25" s="25">
        <v>0</v>
      </c>
    </row>
    <row r="27" spans="1:5" ht="15.75">
      <c r="A27" s="16" t="s">
        <v>30</v>
      </c>
      <c r="E27" s="24">
        <f>SUM(E18:E26)</f>
        <v>3.99</v>
      </c>
    </row>
    <row r="28" ht="12.75">
      <c r="A28" s="17"/>
    </row>
    <row r="29" ht="12.75">
      <c r="A29" s="17"/>
    </row>
    <row r="30" ht="15.75">
      <c r="A30" s="16" t="s">
        <v>31</v>
      </c>
    </row>
    <row r="31" spans="1:5" ht="12.75">
      <c r="A31" s="17"/>
      <c r="C31" s="9" t="s">
        <v>32</v>
      </c>
      <c r="D31" t="s">
        <v>60</v>
      </c>
      <c r="E31">
        <v>0.13</v>
      </c>
    </row>
    <row r="32" spans="1:5" ht="12.75">
      <c r="A32" s="17"/>
      <c r="C32" s="9" t="s">
        <v>23</v>
      </c>
      <c r="E32" s="25">
        <v>0</v>
      </c>
    </row>
    <row r="33" spans="1:3" ht="12.75">
      <c r="A33" s="17"/>
      <c r="C33" s="9"/>
    </row>
    <row r="34" spans="1:5" ht="15.75">
      <c r="A34" s="16" t="s">
        <v>33</v>
      </c>
      <c r="E34" s="24">
        <f>SUM(E31:E33)</f>
        <v>0.13</v>
      </c>
    </row>
    <row r="35" ht="12.75">
      <c r="A35" s="17"/>
    </row>
    <row r="36" ht="15.75">
      <c r="A36" s="16" t="s">
        <v>34</v>
      </c>
    </row>
    <row r="37" spans="1:3" ht="15.75">
      <c r="A37" s="16"/>
      <c r="C37" s="9" t="s">
        <v>35</v>
      </c>
    </row>
    <row r="38" spans="1:3" ht="15.75">
      <c r="A38" s="16"/>
      <c r="C38" s="9" t="s">
        <v>36</v>
      </c>
    </row>
    <row r="39" spans="1:5" ht="15.75">
      <c r="A39" s="16"/>
      <c r="C39" s="9" t="s">
        <v>23</v>
      </c>
      <c r="E39"/>
    </row>
    <row r="40" ht="15.75">
      <c r="A40" s="16"/>
    </row>
    <row r="41" spans="1:5" ht="15.75">
      <c r="A41" s="16" t="s">
        <v>37</v>
      </c>
      <c r="E41" s="24">
        <f>SUM(E37:E40)</f>
        <v>0</v>
      </c>
    </row>
    <row r="42" ht="15.75">
      <c r="A42" s="16"/>
    </row>
    <row r="43" ht="15.75">
      <c r="A43" s="16"/>
    </row>
    <row r="44" spans="1:5" ht="15.75">
      <c r="A44" s="15" t="s">
        <v>16</v>
      </c>
      <c r="E44" s="24">
        <f>E41+E34+E27+E13</f>
        <v>16.28</v>
      </c>
    </row>
    <row r="45" ht="12.75">
      <c r="A45" s="17"/>
    </row>
    <row r="46" spans="1:5" ht="12.75">
      <c r="A46" s="7" t="s">
        <v>17</v>
      </c>
      <c r="E46" s="25">
        <f>'נספח 1'!E31</f>
        <v>95679</v>
      </c>
    </row>
    <row r="47" spans="1:5" ht="12.75">
      <c r="A47" s="7" t="s">
        <v>18</v>
      </c>
      <c r="E47" s="10">
        <f>E44/E46</f>
        <v>0.00017015228001964904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rightToLeft="1" zoomScale="115" zoomScaleNormal="115" zoomScalePageLayoutView="0" workbookViewId="0" topLeftCell="A52">
      <selection activeCell="E70" sqref="E70"/>
    </sheetView>
  </sheetViews>
  <sheetFormatPr defaultColWidth="9.140625" defaultRowHeight="12.75"/>
  <cols>
    <col min="1" max="1" width="5.57421875" style="17" customWidth="1"/>
    <col min="2" max="2" width="3.421875" style="2" customWidth="1"/>
    <col min="3" max="3" width="14.28125" style="2" customWidth="1"/>
    <col min="4" max="4" width="26.00390625" style="2" customWidth="1"/>
    <col min="5" max="5" width="12.8515625" style="25" bestFit="1" customWidth="1"/>
    <col min="6" max="6" width="2.7109375" style="2" customWidth="1"/>
    <col min="7" max="7" width="9.57421875" style="2" bestFit="1" customWidth="1"/>
  </cols>
  <sheetData>
    <row r="1" spans="1:5" ht="15.75">
      <c r="A1" s="16" t="s">
        <v>38</v>
      </c>
      <c r="E1" s="24" t="s">
        <v>0</v>
      </c>
    </row>
    <row r="2" spans="3:7" ht="12.75">
      <c r="C2" s="9" t="s">
        <v>35</v>
      </c>
      <c r="D2" s="8"/>
      <c r="G2" s="10"/>
    </row>
    <row r="3" spans="3:7" ht="12.75">
      <c r="C3" s="9" t="s">
        <v>36</v>
      </c>
      <c r="D3" s="8"/>
      <c r="G3" s="10"/>
    </row>
    <row r="4" spans="3:7" ht="12.75">
      <c r="C4" s="11" t="s">
        <v>23</v>
      </c>
      <c r="E4"/>
      <c r="G4" s="10"/>
    </row>
    <row r="6" spans="1:5" ht="15.75">
      <c r="A6" s="16" t="s">
        <v>8</v>
      </c>
      <c r="E6" s="24">
        <f>SUM(E2:E4)</f>
        <v>0</v>
      </c>
    </row>
    <row r="8" ht="12.75">
      <c r="I8" s="12"/>
    </row>
    <row r="9" spans="1:9" ht="15.75">
      <c r="A9" s="16" t="s">
        <v>39</v>
      </c>
      <c r="I9" s="13"/>
    </row>
    <row r="10" spans="3:5" ht="12.75">
      <c r="C10" s="9" t="s">
        <v>35</v>
      </c>
      <c r="D10" s="28"/>
      <c r="E10" s="29"/>
    </row>
    <row r="11" spans="3:5" ht="12.75">
      <c r="C11" s="9" t="s">
        <v>36</v>
      </c>
      <c r="D11" s="28"/>
      <c r="E11" s="29"/>
    </row>
    <row r="12" spans="3:5" ht="12.75">
      <c r="C12" s="9" t="s">
        <v>63</v>
      </c>
      <c r="D12" s="28"/>
      <c r="E12" s="29"/>
    </row>
    <row r="13" ht="12.75">
      <c r="C13" s="9" t="s">
        <v>23</v>
      </c>
    </row>
    <row r="14" ht="12.75">
      <c r="C14" s="9"/>
    </row>
    <row r="15" spans="1:5" ht="15.75">
      <c r="A15" s="16" t="s">
        <v>9</v>
      </c>
      <c r="E15" s="24">
        <f>SUM(E10:E14)</f>
        <v>0</v>
      </c>
    </row>
    <row r="18" ht="15.75">
      <c r="A18" s="16" t="s">
        <v>40</v>
      </c>
    </row>
    <row r="19" spans="2:3" ht="12.75">
      <c r="B19" s="7" t="s">
        <v>27</v>
      </c>
      <c r="C19" s="9"/>
    </row>
    <row r="20" ht="12.75">
      <c r="C20" s="9" t="s">
        <v>35</v>
      </c>
    </row>
    <row r="21" ht="12.75">
      <c r="C21" s="9" t="s">
        <v>36</v>
      </c>
    </row>
    <row r="22" ht="12.75">
      <c r="C22" s="9" t="s">
        <v>23</v>
      </c>
    </row>
    <row r="23" ht="12.75">
      <c r="C23" s="9"/>
    </row>
    <row r="24" spans="2:3" ht="12.75">
      <c r="B24" s="7" t="s">
        <v>24</v>
      </c>
      <c r="C24" s="9"/>
    </row>
    <row r="25" spans="2:3" ht="12.75">
      <c r="B25" s="7"/>
      <c r="C25" s="9" t="s">
        <v>35</v>
      </c>
    </row>
    <row r="26" spans="2:3" ht="12.75">
      <c r="B26" s="7"/>
      <c r="C26" s="9" t="s">
        <v>36</v>
      </c>
    </row>
    <row r="27" spans="2:3" ht="12.75">
      <c r="B27" s="7"/>
      <c r="C27" s="9" t="s">
        <v>23</v>
      </c>
    </row>
    <row r="28" spans="2:3" ht="12.75">
      <c r="B28" s="7"/>
      <c r="C28" s="9"/>
    </row>
    <row r="29" spans="1:5" ht="15.75">
      <c r="A29" s="16" t="s">
        <v>41</v>
      </c>
      <c r="E29" s="24">
        <f>SUM(E18:E28)</f>
        <v>0</v>
      </c>
    </row>
    <row r="32" ht="15.75">
      <c r="A32" s="16" t="s">
        <v>42</v>
      </c>
    </row>
    <row r="33" spans="1:2" ht="15.75">
      <c r="A33" s="16"/>
      <c r="B33" s="1" t="s">
        <v>43</v>
      </c>
    </row>
    <row r="34" spans="1:5" ht="15.75">
      <c r="A34" s="16"/>
      <c r="C34" s="9" t="s">
        <v>44</v>
      </c>
      <c r="D34" t="s">
        <v>61</v>
      </c>
      <c r="E34">
        <v>1.08</v>
      </c>
    </row>
    <row r="35" spans="1:5" ht="15.75">
      <c r="A35" s="16"/>
      <c r="C35" s="9" t="s">
        <v>45</v>
      </c>
      <c r="D35" t="s">
        <v>62</v>
      </c>
      <c r="E35">
        <v>0.03</v>
      </c>
    </row>
    <row r="36" spans="1:5" ht="15.75">
      <c r="A36" s="16"/>
      <c r="C36" s="9" t="s">
        <v>59</v>
      </c>
      <c r="D36"/>
      <c r="E36"/>
    </row>
    <row r="37" spans="1:5" ht="15.75">
      <c r="A37" s="16"/>
      <c r="C37" s="9"/>
      <c r="D37"/>
      <c r="E37"/>
    </row>
    <row r="38" spans="1:3" ht="15.75">
      <c r="A38" s="16"/>
      <c r="C38" s="9"/>
    </row>
    <row r="39" spans="1:3" ht="15.75">
      <c r="A39" s="16"/>
      <c r="B39" s="1" t="s">
        <v>46</v>
      </c>
      <c r="C39" s="9"/>
    </row>
    <row r="40" spans="1:3" ht="15.75">
      <c r="A40" s="16"/>
      <c r="B40" s="7" t="s">
        <v>27</v>
      </c>
      <c r="C40" s="9"/>
    </row>
    <row r="41" spans="1:3" ht="15.75">
      <c r="A41" s="16"/>
      <c r="C41" s="9" t="s">
        <v>44</v>
      </c>
    </row>
    <row r="42" spans="1:3" ht="15.75">
      <c r="A42" s="16"/>
      <c r="C42" s="9" t="s">
        <v>45</v>
      </c>
    </row>
    <row r="43" spans="1:3" ht="15.75">
      <c r="A43" s="16"/>
      <c r="C43" s="9" t="s">
        <v>23</v>
      </c>
    </row>
    <row r="44" spans="1:3" ht="15.75">
      <c r="A44" s="16"/>
      <c r="C44" s="9"/>
    </row>
    <row r="45" spans="1:2" ht="15.75">
      <c r="A45" s="16"/>
      <c r="B45" s="7" t="s">
        <v>24</v>
      </c>
    </row>
    <row r="46" spans="1:5" ht="15.75">
      <c r="A46" s="16"/>
      <c r="B46" s="7"/>
      <c r="C46" s="9" t="s">
        <v>44</v>
      </c>
      <c r="D46" t="s">
        <v>64</v>
      </c>
      <c r="E46">
        <v>3.57</v>
      </c>
    </row>
    <row r="47" spans="1:5" ht="15.75">
      <c r="A47" s="16"/>
      <c r="B47" s="7"/>
      <c r="C47" s="9" t="s">
        <v>45</v>
      </c>
      <c r="D47"/>
      <c r="E47"/>
    </row>
    <row r="48" spans="1:5" ht="15.75">
      <c r="A48" s="16"/>
      <c r="B48" s="7"/>
      <c r="C48" s="9" t="s">
        <v>23</v>
      </c>
      <c r="E48" s="25">
        <v>0.15</v>
      </c>
    </row>
    <row r="49" spans="1:2" ht="15.75">
      <c r="A49" s="16"/>
      <c r="B49" s="7"/>
    </row>
    <row r="50" spans="1:5" ht="15.75">
      <c r="A50" s="16" t="s">
        <v>47</v>
      </c>
      <c r="E50" s="24">
        <f>SUM(E32:E49)</f>
        <v>4.83</v>
      </c>
    </row>
    <row r="51" spans="1:5" ht="15.75">
      <c r="A51" s="16"/>
      <c r="E51" s="24"/>
    </row>
    <row r="52" spans="1:5" ht="15.75">
      <c r="A52" s="16"/>
      <c r="E52" s="24"/>
    </row>
    <row r="53" spans="1:5" ht="15.75">
      <c r="A53" s="16" t="s">
        <v>51</v>
      </c>
      <c r="E53" s="24"/>
    </row>
    <row r="54" spans="1:2" ht="15.75">
      <c r="A54" s="16"/>
      <c r="B54" s="26" t="s">
        <v>54</v>
      </c>
    </row>
    <row r="55" spans="1:5" ht="15.75">
      <c r="A55" s="16"/>
      <c r="C55" s="11" t="s">
        <v>56</v>
      </c>
      <c r="D55" s="31" t="s">
        <v>66</v>
      </c>
      <c r="E55" s="32">
        <v>35.83</v>
      </c>
    </row>
    <row r="56" spans="1:5" ht="15.75">
      <c r="A56" s="16"/>
      <c r="C56" s="11" t="s">
        <v>57</v>
      </c>
      <c r="D56" s="31" t="s">
        <v>67</v>
      </c>
      <c r="E56" s="32">
        <v>8.69</v>
      </c>
    </row>
    <row r="57" spans="1:5" ht="15.75">
      <c r="A57" s="16"/>
      <c r="C57" s="11" t="s">
        <v>69</v>
      </c>
      <c r="D57" s="31" t="s">
        <v>68</v>
      </c>
      <c r="E57" s="32">
        <v>17.83</v>
      </c>
    </row>
    <row r="58" spans="1:5" ht="15.75">
      <c r="A58" s="16"/>
      <c r="C58" s="9" t="s">
        <v>23</v>
      </c>
      <c r="E58" s="32">
        <v>4.84</v>
      </c>
    </row>
    <row r="59" ht="15.75">
      <c r="A59" s="16"/>
    </row>
    <row r="60" spans="1:2" ht="15.75">
      <c r="A60" s="16"/>
      <c r="B60" s="26" t="s">
        <v>55</v>
      </c>
    </row>
    <row r="61" spans="1:5" ht="15.75">
      <c r="A61" s="16"/>
      <c r="B61" s="26"/>
      <c r="C61" s="11" t="s">
        <v>56</v>
      </c>
      <c r="D61" s="31" t="s">
        <v>70</v>
      </c>
      <c r="E61" s="32">
        <v>0.16944000000000004</v>
      </c>
    </row>
    <row r="62" spans="1:5" ht="15.75">
      <c r="A62" s="16"/>
      <c r="B62" s="26"/>
      <c r="C62" s="11" t="s">
        <v>57</v>
      </c>
      <c r="D62" s="31" t="s">
        <v>71</v>
      </c>
      <c r="E62" s="32">
        <v>0.5</v>
      </c>
    </row>
    <row r="63" spans="1:5" ht="15.75">
      <c r="A63" s="16"/>
      <c r="B63" s="26"/>
      <c r="C63" s="11" t="s">
        <v>76</v>
      </c>
      <c r="D63" s="31" t="s">
        <v>72</v>
      </c>
      <c r="E63" s="32">
        <v>0.14</v>
      </c>
    </row>
    <row r="64" spans="1:5" ht="15.75">
      <c r="A64" s="16"/>
      <c r="B64" s="26"/>
      <c r="C64" s="11" t="s">
        <v>69</v>
      </c>
      <c r="D64" s="31" t="s">
        <v>73</v>
      </c>
      <c r="E64" s="32">
        <v>0.63</v>
      </c>
    </row>
    <row r="65" spans="1:5" ht="15.75">
      <c r="A65" s="16"/>
      <c r="B65" s="26"/>
      <c r="C65" s="11" t="s">
        <v>77</v>
      </c>
      <c r="D65" s="31" t="s">
        <v>74</v>
      </c>
      <c r="E65" s="32">
        <v>0.99</v>
      </c>
    </row>
    <row r="66" spans="1:5" ht="15.75">
      <c r="A66" s="16"/>
      <c r="B66" s="26"/>
      <c r="C66" s="11" t="s">
        <v>78</v>
      </c>
      <c r="D66" s="31" t="s">
        <v>75</v>
      </c>
      <c r="E66" s="32">
        <v>0.88</v>
      </c>
    </row>
    <row r="67" spans="1:5" ht="15.75">
      <c r="A67" s="16"/>
      <c r="B67" s="26"/>
      <c r="C67" s="11" t="s">
        <v>79</v>
      </c>
      <c r="D67" s="31" t="s">
        <v>80</v>
      </c>
      <c r="E67" s="32">
        <v>0.14</v>
      </c>
    </row>
    <row r="68" spans="1:5" ht="15.75">
      <c r="A68" s="16"/>
      <c r="B68" s="26"/>
      <c r="C68" s="9" t="s">
        <v>23</v>
      </c>
      <c r="E68" s="32">
        <v>0</v>
      </c>
    </row>
    <row r="69" spans="1:3" ht="15.75">
      <c r="A69" s="16"/>
      <c r="C69" s="9"/>
    </row>
    <row r="70" spans="1:5" ht="15.75">
      <c r="A70" s="16" t="s">
        <v>52</v>
      </c>
      <c r="E70" s="24">
        <f>SUM(E55:E69)</f>
        <v>70.63943999999998</v>
      </c>
    </row>
    <row r="71" ht="15.75">
      <c r="A71" s="16"/>
    </row>
    <row r="72" ht="15.75">
      <c r="A72" s="16"/>
    </row>
    <row r="73" ht="15.75">
      <c r="A73" s="16" t="s">
        <v>48</v>
      </c>
    </row>
    <row r="74" spans="1:5" ht="15.75">
      <c r="A74" s="16"/>
      <c r="B74" s="7" t="s">
        <v>49</v>
      </c>
      <c r="E74" s="25">
        <v>0</v>
      </c>
    </row>
    <row r="75" ht="15.75">
      <c r="A75" s="16"/>
    </row>
    <row r="76" spans="1:5" ht="15.75">
      <c r="A76" s="15" t="s">
        <v>16</v>
      </c>
      <c r="E76" s="24">
        <f>E50+E29+E15+E6+E74+E70</f>
        <v>75.46943999999998</v>
      </c>
    </row>
    <row r="78" spans="1:5" ht="12.75">
      <c r="A78" s="7" t="s">
        <v>17</v>
      </c>
      <c r="E78" s="25">
        <f>'נספח 1'!E31</f>
        <v>95679</v>
      </c>
    </row>
    <row r="79" spans="1:5" ht="12.75">
      <c r="A79" s="7" t="s">
        <v>18</v>
      </c>
      <c r="E79" s="10">
        <f>E76/E78</f>
        <v>0.0007887774746809642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alex</cp:lastModifiedBy>
  <dcterms:created xsi:type="dcterms:W3CDTF">2009-11-03T08:20:54Z</dcterms:created>
  <dcterms:modified xsi:type="dcterms:W3CDTF">2014-05-13T08:51:34Z</dcterms:modified>
  <cp:category/>
  <cp:version/>
  <cp:contentType/>
  <cp:contentStatus/>
</cp:coreProperties>
</file>