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<sst xmlns="http://schemas.openxmlformats.org/spreadsheetml/2006/main" count="141" uniqueCount="98">
  <si>
    <t>אלפי ₪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</si>
  <si>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</si>
  <si>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</si>
  <si>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</si>
  <si>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תשלומים הנובעים מהשקעה בקרנות השקעה</t>
  </si>
  <si>
    <t>סך תשלומים למנהלי תיקים ישראליים</t>
  </si>
  <si>
    <t>סך תשלומים בגין השקעה בקרנות נאמנות ישראליות</t>
  </si>
  <si>
    <t>סך הכל עמלות והוצאות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</si>
  <si>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</si>
  <si>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</si>
  <si>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</si>
  <si>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</si>
  <si>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</si>
  <si>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</si>
  <si>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</si>
  <si>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</si>
  <si>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</si>
  <si>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</si>
  <si>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</si>
  <si>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</si>
  <si>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</si>
  <si>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</si>
  <si>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</si>
  <si>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</si>
  <si>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</si>
  <si>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</si>
  <si>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</si>
  <si>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</si>
  <si>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</si>
  <si>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</si>
  <si>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</si>
  <si>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</si>
  <si>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</si>
  <si>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</si>
  <si>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</si>
  <si>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</si>
  <si>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</si>
  <si>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</si>
  <si>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</si>
  <si>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</si>
  <si>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</si>
  <si>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</si>
  <si>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מנהל תעודת סל א'</t>
  </si>
  <si>
    <t>מנהל תעודת סל ב'</t>
  </si>
  <si>
    <t>ברוקר ג'</t>
  </si>
  <si>
    <t>מנהל קרנות ג'</t>
  </si>
  <si>
    <t>פועלים סהר</t>
  </si>
  <si>
    <t>אי.בי.אי</t>
  </si>
  <si>
    <t>דש קרנות נאמנות</t>
  </si>
  <si>
    <t>מגדל</t>
  </si>
  <si>
    <t>גוף/יחיד ג'</t>
  </si>
  <si>
    <t>LUX LF FD-LONG TERM GR-K</t>
  </si>
  <si>
    <t>קסם סל ומוצרים</t>
  </si>
  <si>
    <t>תכלית מורכבות</t>
  </si>
  <si>
    <t>פסגות תעודות סל</t>
  </si>
  <si>
    <t>מנהל תעודת סל ג'</t>
  </si>
  <si>
    <t>מנהל תעודת סל ד'</t>
  </si>
  <si>
    <t>מנהל תעודת סל ה'</t>
  </si>
  <si>
    <t>מנהל קרנות ד'</t>
  </si>
  <si>
    <t>מצטבר רבעון 4 - 2014</t>
  </si>
  <si>
    <t>סה"כ עמלות קנייה ומכירה</t>
  </si>
  <si>
    <t>סך עמלות קנייה ומכירה לצדדים קשורים</t>
  </si>
  <si>
    <t>סך עמלות קנייה ומכירה לצדדים שאינם קשורים</t>
  </si>
  <si>
    <t>סה"כ עמלת קסטודיאן</t>
  </si>
  <si>
    <t>סה"כ מהשקעות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</si>
  <si>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</si>
  <si>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</si>
  <si>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</si>
  <si>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</si>
  <si>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</si>
  <si>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</si>
  <si>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</si>
  <si>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</si>
  <si>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</si>
  <si>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</si>
  <si>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</si>
  <si>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</si>
  <si>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סה"כ הוצאות ישירות</t>
  </si>
  <si>
    <t>שיעור הוצאות ישירות</t>
  </si>
  <si>
    <t>שיעור סך ההוצאות הישירות, שההוצאה בגינן מוגבלת לשיעור של 0.25% לפי התקנות (סיכום סעיפים 3א,4 ,5ב חלקי סך נכסים)</t>
  </si>
  <si>
    <t>שיעור סך הוצאות ישירות מסך נכסים לסוף שנה קודמת (באחוזים)</t>
  </si>
  <si>
    <t>סך נכסים לסוף שנה קודמת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</si>
  <si>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</si>
  <si>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</si>
  <si>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</si>
  <si>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ב.תעודות סל זרה</t>
  </si>
  <si>
    <t>KMG SICAV-SIF - The Montr</t>
  </si>
  <si>
    <t>Brighton SPC - Kijani Com</t>
  </si>
  <si>
    <t>תכלית תעודות סל</t>
  </si>
  <si>
    <t>מנהל תעודת סל ו'</t>
  </si>
  <si>
    <t>ISHARES RUSSELL 3000 ETF</t>
  </si>
  <si>
    <t>ISHARES RUSSELL 2000 ETF</t>
  </si>
  <si>
    <t xml:space="preserve"> קופה 12704 אוניברסיטת ירושלים מסלול קרן השתלמות   מספר אישור: 1182</t>
  </si>
  <si>
    <t>תכלית גלובל</t>
  </si>
  <si>
    <t>ISHARES MSCI EAFE ETF</t>
  </si>
  <si>
    <t>ISHARES SELECT DIVIDEND E</t>
  </si>
  <si>
    <t>SPDR S&amp;P 500 ETF TRUST</t>
  </si>
  <si>
    <t>POWERSHARES QQQ TRUST SER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</si>
</sst>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41" fontId="0" fillId="0" borderId="0" applyFont="0" applyFill="0" applyBorder="0" applyAlignment="0" applyProtection="0"/>
    <xf numFmtId="0" fontId="38" fillId="29" borderId="2" applyNumberFormat="0" applyAlignment="0" applyProtection="0"/>
    <xf numFmtId="0" fontId="39" fillId="30" borderId="0" applyNumberFormat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164" fontId="0" fillId="0" borderId="0" xfId="33" applyNumberFormat="1" applyBorder="1" applyAlignment="1">
      <alignment/>
    </xf>
    <xf numFmtId="164" fontId="4" fillId="0" borderId="0" xfId="33" applyNumberFormat="1" applyFont="1" applyBorder="1" applyAlignment="1">
      <alignment/>
    </xf>
    <xf numFmtId="164" fontId="0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36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5" applyFont="1">
      <alignment/>
      <protection/>
    </xf>
    <xf numFmtId="0" fontId="0" fillId="0" borderId="0" xfId="0" applyFont="1" applyBorder="1" applyAlignment="1">
      <alignment/>
    </xf>
    <xf numFmtId="43" fontId="7" fillId="0" borderId="0" xfId="33" applyFont="1" applyAlignment="1">
      <alignment horizontal="right" vertical="top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33" applyNumberFormat="1" applyFill="1" applyBorder="1" applyAlignment="1">
      <alignment/>
    </xf>
    <xf numFmtId="0" fontId="8" fillId="0" borderId="0" xfId="0" applyFont="1" applyBorder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נספח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rightToLeft="1" tabSelected="1" zoomScalePageLayoutView="0" workbookViewId="0" topLeftCell="A31">
      <selection activeCell="F46" sqref="F46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67.57421875" style="2" customWidth="1"/>
    <col min="5" max="5" width="10.281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5" t="s">
        <v>92</v>
      </c>
      <c r="E1" s="3"/>
    </row>
    <row r="2" spans="1:5" ht="30" customHeight="1">
      <c r="A2" s="15" t="s">
        <v>40</v>
      </c>
      <c r="D2" s="15" t="s">
        <v>59</v>
      </c>
      <c r="E2" s="3"/>
    </row>
    <row r="3" spans="1:5" ht="12.75">
      <c r="A3" s="1"/>
      <c r="E3" s="4"/>
    </row>
    <row r="4" ht="15">
      <c r="A4" s="22" t="s">
        <v>37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29">
        <v>1</v>
      </c>
      <c r="B7" s="17" t="s">
        <v>60</v>
      </c>
      <c r="C7" s="17"/>
      <c r="E7" s="6"/>
    </row>
    <row r="8" spans="1:5" ht="17.25" customHeight="1">
      <c r="A8" s="30" t="s">
        <v>61</v>
      </c>
      <c r="B8" s="18"/>
      <c r="C8" s="18"/>
      <c r="D8" s="18"/>
      <c r="E8" s="7">
        <f>SUM('נספח 2'!E2:E6)</f>
        <v>0</v>
      </c>
    </row>
    <row r="9" spans="1:5" ht="17.25" customHeight="1">
      <c r="A9" s="30" t="s">
        <v>62</v>
      </c>
      <c r="B9" s="18"/>
      <c r="C9" s="19"/>
      <c r="D9" s="18"/>
      <c r="E9" s="5">
        <f>SUM('נספח 2'!E7:E12)</f>
        <v>35.53</v>
      </c>
    </row>
    <row r="10" spans="1:4" ht="17.25" customHeight="1">
      <c r="A10" s="17"/>
      <c r="B10" s="18"/>
      <c r="C10" s="18"/>
      <c r="D10" s="18"/>
    </row>
    <row r="11" spans="1:4" ht="17.25" customHeight="1">
      <c r="A11" s="29">
        <v>2</v>
      </c>
      <c r="B11" s="17" t="s">
        <v>63</v>
      </c>
      <c r="C11" s="18"/>
      <c r="D11" s="18"/>
    </row>
    <row r="12" spans="1:5" ht="17.25" customHeight="1">
      <c r="A12" s="30" t="s">
        <v>1</v>
      </c>
      <c r="B12" s="18"/>
      <c r="C12" s="18"/>
      <c r="D12" s="18"/>
      <c r="E12" s="5">
        <f>SUM('נספח 2'!E17:E21)</f>
        <v>0</v>
      </c>
    </row>
    <row r="13" spans="1:5" ht="17.25" customHeight="1">
      <c r="A13" s="30" t="s">
        <v>2</v>
      </c>
      <c r="B13" s="18"/>
      <c r="C13" s="18"/>
      <c r="D13" s="18"/>
      <c r="E13" s="5">
        <f>SUM('נספח 2'!E22:E26)</f>
        <v>4.63</v>
      </c>
    </row>
    <row r="14" spans="1:4" ht="17.25" customHeight="1">
      <c r="A14" s="17"/>
      <c r="B14" s="18"/>
      <c r="C14" s="19"/>
      <c r="D14" s="18"/>
    </row>
    <row r="15" spans="1:4" ht="17.25" customHeight="1">
      <c r="A15" s="29">
        <v>3</v>
      </c>
      <c r="B15" s="17" t="s">
        <v>64</v>
      </c>
      <c r="C15" s="19"/>
      <c r="D15" s="18"/>
    </row>
    <row r="16" spans="1:5" ht="17.25" customHeight="1">
      <c r="A16" s="30" t="s">
        <v>65</v>
      </c>
      <c r="B16" s="17"/>
      <c r="C16" s="19"/>
      <c r="D16" s="18"/>
      <c r="E16" s="5">
        <f>'נספח 2'!E30</f>
        <v>0.12</v>
      </c>
    </row>
    <row r="17" spans="1:5" ht="17.25" customHeight="1">
      <c r="A17" s="30" t="s">
        <v>66</v>
      </c>
      <c r="B17" s="18"/>
      <c r="C17" s="18"/>
      <c r="D17" s="20"/>
      <c r="E17" s="5">
        <v>0</v>
      </c>
    </row>
    <row r="18" spans="1:5" ht="17.25" customHeight="1">
      <c r="A18" s="30" t="s">
        <v>3</v>
      </c>
      <c r="B18" s="18"/>
      <c r="C18" s="18"/>
      <c r="D18" s="18"/>
      <c r="E18" s="5">
        <f>SUM('נספח 2'!E36:E38)</f>
        <v>0</v>
      </c>
    </row>
    <row r="19" spans="1:4" ht="17.25" customHeight="1">
      <c r="A19" s="17"/>
      <c r="B19" s="18"/>
      <c r="C19" s="18"/>
      <c r="D19" s="18"/>
    </row>
    <row r="20" spans="1:4" ht="17.25" customHeight="1">
      <c r="A20" s="29">
        <v>4</v>
      </c>
      <c r="B20" s="17" t="s">
        <v>67</v>
      </c>
      <c r="C20" s="18"/>
      <c r="D20" s="18"/>
    </row>
    <row r="21" spans="1:5" ht="17.25" customHeight="1">
      <c r="A21" s="30" t="s">
        <v>68</v>
      </c>
      <c r="C21" s="18"/>
      <c r="D21" s="18"/>
      <c r="E21" s="5">
        <f>'נספח 3'!E6-E22</f>
        <v>0</v>
      </c>
    </row>
    <row r="22" spans="1:5" ht="17.25" customHeight="1">
      <c r="A22" s="30" t="s">
        <v>69</v>
      </c>
      <c r="C22" s="18"/>
      <c r="D22" s="18"/>
      <c r="E22" s="5">
        <v>0</v>
      </c>
    </row>
    <row r="23" spans="1:5" ht="17.25" customHeight="1">
      <c r="A23" s="30" t="s">
        <v>70</v>
      </c>
      <c r="C23" s="18"/>
      <c r="D23" s="18"/>
      <c r="E23" s="5">
        <f>'נספח 3'!E15</f>
        <v>0</v>
      </c>
    </row>
    <row r="24" spans="1:5" ht="17.25" customHeight="1">
      <c r="A24" s="30" t="s">
        <v>30</v>
      </c>
      <c r="C24" s="18"/>
      <c r="D24" s="18"/>
      <c r="E24" s="5">
        <f>SUM('נספח 3'!E19:E21)</f>
        <v>0</v>
      </c>
    </row>
    <row r="25" spans="1:5" ht="17.25" customHeight="1">
      <c r="A25" s="30" t="s">
        <v>71</v>
      </c>
      <c r="C25" s="18"/>
      <c r="D25" s="18"/>
      <c r="E25" s="5">
        <f>SUM('נספח 3'!E44:E51)</f>
        <v>92.67</v>
      </c>
    </row>
    <row r="26" spans="1:5" ht="17.25" customHeight="1">
      <c r="A26" s="30" t="s">
        <v>72</v>
      </c>
      <c r="C26" s="18"/>
      <c r="D26" s="18"/>
      <c r="E26" s="5">
        <f>SUM('נספח 3'!E52:E60)</f>
        <v>6.49</v>
      </c>
    </row>
    <row r="27" spans="1:5" ht="17.25" customHeight="1">
      <c r="A27" s="30" t="s">
        <v>6</v>
      </c>
      <c r="C27" s="18"/>
      <c r="D27" s="18"/>
      <c r="E27" s="5">
        <f>SUM('נספח 3'!E27:E32)</f>
        <v>2.21</v>
      </c>
    </row>
    <row r="28" spans="1:5" ht="17.25" customHeight="1">
      <c r="A28" s="30" t="s">
        <v>73</v>
      </c>
      <c r="C28" s="18"/>
      <c r="D28" s="18"/>
      <c r="E28" s="5">
        <f>SUM('נספח 3'!E34:E39)</f>
        <v>9.879999999999999</v>
      </c>
    </row>
    <row r="29" spans="1:4" ht="17.25" customHeight="1">
      <c r="A29" s="30"/>
      <c r="B29" s="18"/>
      <c r="C29" s="18"/>
      <c r="D29" s="18"/>
    </row>
    <row r="30" spans="1:4" ht="17.25" customHeight="1">
      <c r="A30" s="29">
        <v>5</v>
      </c>
      <c r="B30" s="17" t="s">
        <v>74</v>
      </c>
      <c r="C30" s="18"/>
      <c r="D30" s="18"/>
    </row>
    <row r="31" spans="1:5" ht="17.25" customHeight="1">
      <c r="A31" s="30" t="s">
        <v>75</v>
      </c>
      <c r="B31" s="18"/>
      <c r="C31" s="18"/>
      <c r="D31" s="18"/>
      <c r="E31" s="5">
        <f>'נספח 2'!E47</f>
        <v>0</v>
      </c>
    </row>
    <row r="32" spans="1:5" ht="17.25" customHeight="1">
      <c r="A32" s="30" t="s">
        <v>76</v>
      </c>
      <c r="B32" s="18"/>
      <c r="C32" s="18"/>
      <c r="D32" s="18"/>
      <c r="E32" s="5">
        <f>'נספח 2'!E54</f>
        <v>0</v>
      </c>
    </row>
    <row r="33" spans="1:4" ht="17.25" customHeight="1">
      <c r="A33" s="30"/>
      <c r="B33" s="18"/>
      <c r="C33" s="18"/>
      <c r="D33" s="18"/>
    </row>
    <row r="34" spans="1:5" ht="17.25" customHeight="1">
      <c r="A34" s="29">
        <v>6</v>
      </c>
      <c r="B34" s="17" t="s">
        <v>77</v>
      </c>
      <c r="C34" s="21"/>
      <c r="D34" s="18"/>
      <c r="E34" s="5">
        <f>SUM(E8:E33)</f>
        <v>151.53</v>
      </c>
    </row>
    <row r="35" spans="1:4" ht="17.25" customHeight="1">
      <c r="A35" s="17"/>
      <c r="B35" s="18"/>
      <c r="C35" s="21"/>
      <c r="D35" s="18"/>
    </row>
    <row r="36" spans="1:4" ht="17.25" customHeight="1">
      <c r="A36" s="29">
        <v>7</v>
      </c>
      <c r="B36" s="17" t="s">
        <v>78</v>
      </c>
      <c r="C36" s="18"/>
      <c r="D36" s="18"/>
    </row>
    <row r="37" spans="1:5" ht="37.5" customHeight="1">
      <c r="A37" s="33" t="s">
        <v>79</v>
      </c>
      <c r="B37" s="33"/>
      <c r="C37" s="33"/>
      <c r="D37" s="33"/>
      <c r="E37" s="11">
        <f>(E16+E25+E26+E27+E28+E32)/E40</f>
        <v>0.001051226661260232</v>
      </c>
    </row>
    <row r="38" spans="1:5" ht="17.25" customHeight="1">
      <c r="A38" s="30" t="s">
        <v>80</v>
      </c>
      <c r="B38" s="18"/>
      <c r="C38" s="18"/>
      <c r="D38" s="18"/>
      <c r="E38" s="11">
        <f>+E34/E40</f>
        <v>0.0014302987876516386</v>
      </c>
    </row>
    <row r="39" spans="1:4" ht="17.25" customHeight="1">
      <c r="A39" s="18"/>
      <c r="B39" s="19"/>
      <c r="C39" s="18"/>
      <c r="D39" s="18"/>
    </row>
    <row r="40" spans="1:5" ht="17.25" customHeight="1">
      <c r="A40" s="19" t="s">
        <v>81</v>
      </c>
      <c r="B40" s="21"/>
      <c r="D40" s="18"/>
      <c r="E40" s="5">
        <v>105942.899</v>
      </c>
    </row>
    <row r="41" spans="1:5" ht="17.25" customHeight="1">
      <c r="A41" s="19"/>
      <c r="B41" s="21"/>
      <c r="D41" s="18"/>
      <c r="E41" s="11"/>
    </row>
    <row r="42" spans="2:3" ht="17.25" customHeight="1">
      <c r="B42" s="10"/>
      <c r="C42" s="10"/>
    </row>
    <row r="43" ht="17.25" customHeight="1"/>
  </sheetData>
  <sheetProtection/>
  <mergeCells count="1"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rightToLeft="1" zoomScalePageLayoutView="0" workbookViewId="0" topLeftCell="A10">
      <selection activeCell="D30" sqref="D30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4" bestFit="1" customWidth="1"/>
    <col min="6" max="6" width="2.7109375" style="2" customWidth="1"/>
    <col min="7" max="7" width="9.140625" style="2" customWidth="1"/>
  </cols>
  <sheetData>
    <row r="1" spans="1:5" ht="15.75">
      <c r="A1" s="17" t="s">
        <v>8</v>
      </c>
      <c r="E1" s="23" t="s">
        <v>0</v>
      </c>
    </row>
    <row r="2" spans="2:3" ht="12.75">
      <c r="B2" s="8" t="s">
        <v>9</v>
      </c>
      <c r="C2" s="8"/>
    </row>
    <row r="3" ht="12.75">
      <c r="C3" s="2" t="s">
        <v>10</v>
      </c>
    </row>
    <row r="4" ht="12.75">
      <c r="C4" s="2" t="s">
        <v>11</v>
      </c>
    </row>
    <row r="5" ht="12.75">
      <c r="C5" s="2" t="s">
        <v>12</v>
      </c>
    </row>
    <row r="7" spans="2:3" ht="12.75">
      <c r="B7" s="8" t="s">
        <v>13</v>
      </c>
      <c r="C7" s="8"/>
    </row>
    <row r="8" spans="3:5" ht="12.75">
      <c r="C8" s="2" t="s">
        <v>10</v>
      </c>
      <c r="D8" s="18" t="s">
        <v>46</v>
      </c>
      <c r="E8">
        <v>35.53</v>
      </c>
    </row>
    <row r="9" ht="12.75">
      <c r="C9" s="2" t="s">
        <v>11</v>
      </c>
    </row>
    <row r="10" ht="12.75">
      <c r="C10" s="26" t="s">
        <v>44</v>
      </c>
    </row>
    <row r="11" ht="12.75">
      <c r="C11" s="2" t="s">
        <v>12</v>
      </c>
    </row>
    <row r="13" spans="1:5" ht="15.75">
      <c r="A13" s="17" t="s">
        <v>14</v>
      </c>
      <c r="E13" s="23">
        <f>SUM(E3:E12)</f>
        <v>35.53</v>
      </c>
    </row>
    <row r="16" ht="15.75">
      <c r="A16" s="17" t="s">
        <v>15</v>
      </c>
    </row>
    <row r="17" ht="12.75">
      <c r="B17" s="8" t="s">
        <v>16</v>
      </c>
    </row>
    <row r="18" spans="3:4" ht="12.75">
      <c r="C18" s="10" t="s">
        <v>17</v>
      </c>
      <c r="D18" s="9"/>
    </row>
    <row r="19" ht="12.75">
      <c r="C19" s="10" t="s">
        <v>18</v>
      </c>
    </row>
    <row r="20" ht="12.75">
      <c r="C20" s="10" t="s">
        <v>12</v>
      </c>
    </row>
    <row r="22" ht="12.75">
      <c r="B22" s="8" t="s">
        <v>13</v>
      </c>
    </row>
    <row r="23" spans="2:5" ht="12.75">
      <c r="B23" s="10"/>
      <c r="C23" s="10" t="s">
        <v>17</v>
      </c>
      <c r="D23" s="18" t="s">
        <v>46</v>
      </c>
      <c r="E23">
        <v>4.63</v>
      </c>
    </row>
    <row r="24" spans="2:3" ht="12.75">
      <c r="B24" s="10"/>
      <c r="C24" s="10" t="s">
        <v>18</v>
      </c>
    </row>
    <row r="25" spans="2:3" ht="12.75">
      <c r="B25" s="10"/>
      <c r="C25" s="10" t="s">
        <v>12</v>
      </c>
    </row>
    <row r="27" spans="1:5" ht="15.75">
      <c r="A27" s="17" t="s">
        <v>19</v>
      </c>
      <c r="E27" s="23">
        <f>SUM(E18:E26)</f>
        <v>4.63</v>
      </c>
    </row>
    <row r="28" ht="12.75">
      <c r="A28" s="18"/>
    </row>
    <row r="29" ht="15.75">
      <c r="A29" s="17" t="s">
        <v>20</v>
      </c>
    </row>
    <row r="30" spans="1:5" ht="12.75">
      <c r="A30" s="18"/>
      <c r="C30" s="10" t="s">
        <v>21</v>
      </c>
      <c r="D30" t="s">
        <v>46</v>
      </c>
      <c r="E30">
        <v>0.12</v>
      </c>
    </row>
    <row r="31" spans="1:3" ht="12.75">
      <c r="A31" s="18"/>
      <c r="C31" s="10" t="s">
        <v>12</v>
      </c>
    </row>
    <row r="32" spans="1:3" ht="12.75">
      <c r="A32" s="18"/>
      <c r="C32" s="10"/>
    </row>
    <row r="33" spans="1:5" ht="15.75">
      <c r="A33" s="17" t="s">
        <v>22</v>
      </c>
      <c r="E33" s="23">
        <f>SUM(E30:E32)</f>
        <v>0.12</v>
      </c>
    </row>
    <row r="34" ht="12.75">
      <c r="A34" s="18"/>
    </row>
    <row r="35" ht="15.75">
      <c r="A35" s="17" t="s">
        <v>23</v>
      </c>
    </row>
    <row r="36" spans="1:3" ht="15.75">
      <c r="A36" s="17"/>
      <c r="C36" s="10" t="s">
        <v>24</v>
      </c>
    </row>
    <row r="37" spans="1:3" ht="15.75">
      <c r="A37" s="17"/>
      <c r="C37" s="10" t="s">
        <v>25</v>
      </c>
    </row>
    <row r="38" spans="1:5" ht="15.75">
      <c r="A38" s="17"/>
      <c r="C38" s="10" t="s">
        <v>12</v>
      </c>
      <c r="E38">
        <v>0</v>
      </c>
    </row>
    <row r="39" ht="15.75">
      <c r="A39" s="17"/>
    </row>
    <row r="40" spans="1:5" ht="15.75">
      <c r="A40" s="17" t="s">
        <v>26</v>
      </c>
      <c r="E40" s="23">
        <f>SUM(E36:E39)</f>
        <v>0</v>
      </c>
    </row>
    <row r="41" ht="15.75">
      <c r="A41" s="17"/>
    </row>
    <row r="42" ht="15.75">
      <c r="A42" s="17" t="s">
        <v>82</v>
      </c>
    </row>
    <row r="43" spans="1:3" ht="15.75">
      <c r="A43" s="17"/>
      <c r="C43" s="10" t="s">
        <v>24</v>
      </c>
    </row>
    <row r="44" spans="1:3" ht="15.75">
      <c r="A44" s="17"/>
      <c r="C44" s="10" t="s">
        <v>25</v>
      </c>
    </row>
    <row r="45" spans="1:5" ht="15.75">
      <c r="A45" s="17"/>
      <c r="C45" s="10" t="s">
        <v>12</v>
      </c>
      <c r="E45"/>
    </row>
    <row r="46" ht="15.75">
      <c r="A46" s="17"/>
    </row>
    <row r="47" spans="1:5" ht="15.75">
      <c r="A47" s="17" t="s">
        <v>83</v>
      </c>
      <c r="E47" s="23">
        <f>SUM(E43:E46)</f>
        <v>0</v>
      </c>
    </row>
    <row r="48" ht="15.75">
      <c r="A48" s="17"/>
    </row>
    <row r="49" ht="15.75">
      <c r="A49" s="17" t="s">
        <v>84</v>
      </c>
    </row>
    <row r="50" spans="1:3" ht="15.75">
      <c r="A50" s="17"/>
      <c r="C50" s="10" t="s">
        <v>24</v>
      </c>
    </row>
    <row r="51" spans="1:3" ht="15.75">
      <c r="A51" s="17"/>
      <c r="C51" s="10" t="s">
        <v>25</v>
      </c>
    </row>
    <row r="52" spans="1:3" ht="15.75">
      <c r="A52" s="17"/>
      <c r="C52" s="10" t="s">
        <v>12</v>
      </c>
    </row>
    <row r="53" ht="15.75">
      <c r="A53" s="17"/>
    </row>
    <row r="54" spans="1:5" ht="15.75">
      <c r="A54" s="17" t="s">
        <v>76</v>
      </c>
      <c r="E54" s="23">
        <f>SUM(E50:E53)</f>
        <v>0</v>
      </c>
    </row>
    <row r="55" ht="15.75">
      <c r="A55" s="17"/>
    </row>
    <row r="56" spans="1:5" ht="15.75">
      <c r="A56" s="16" t="s">
        <v>7</v>
      </c>
      <c r="E56" s="23">
        <f>E40+E33+E27+E13+E47+E54</f>
        <v>40.28</v>
      </c>
    </row>
    <row r="57" spans="1:5" ht="12.75">
      <c r="A57" s="8" t="str">
        <f>'נספח 1'!A40</f>
        <v>סך נכסים לסוף שנה קודמת</v>
      </c>
      <c r="E57" s="5">
        <f>'נספח 1'!E40</f>
        <v>105942.899</v>
      </c>
    </row>
    <row r="58" spans="1:5" ht="12.75">
      <c r="A58" s="8"/>
      <c r="E5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rightToLeft="1" zoomScale="115" zoomScaleNormal="115" zoomScalePageLayoutView="0" workbookViewId="0" topLeftCell="A49">
      <selection activeCell="E65" sqref="E65"/>
    </sheetView>
  </sheetViews>
  <sheetFormatPr defaultColWidth="9.140625" defaultRowHeight="12.75"/>
  <cols>
    <col min="1" max="1" width="5.57421875" style="18" customWidth="1"/>
    <col min="2" max="2" width="3.421875" style="2" customWidth="1"/>
    <col min="3" max="3" width="14.28125" style="2" customWidth="1"/>
    <col min="4" max="4" width="32.8515625" style="2" customWidth="1"/>
    <col min="5" max="5" width="12.8515625" style="24" bestFit="1" customWidth="1"/>
    <col min="6" max="6" width="2.7109375" style="2" customWidth="1"/>
    <col min="7" max="7" width="9.57421875" style="2" bestFit="1" customWidth="1"/>
  </cols>
  <sheetData>
    <row r="1" spans="1:5" ht="15.75">
      <c r="A1" s="17" t="s">
        <v>27</v>
      </c>
      <c r="E1" s="23" t="s">
        <v>0</v>
      </c>
    </row>
    <row r="2" spans="3:7" ht="12.75">
      <c r="C2" s="10" t="s">
        <v>24</v>
      </c>
      <c r="D2" s="9"/>
      <c r="E2" s="24">
        <v>0</v>
      </c>
      <c r="G2" s="11"/>
    </row>
    <row r="3" spans="3:7" ht="12.75">
      <c r="C3" s="10" t="s">
        <v>25</v>
      </c>
      <c r="D3" s="9"/>
      <c r="E3" s="24">
        <v>0</v>
      </c>
      <c r="G3" s="11"/>
    </row>
    <row r="4" spans="3:7" ht="12.75">
      <c r="C4" s="12" t="s">
        <v>12</v>
      </c>
      <c r="E4">
        <v>0</v>
      </c>
      <c r="G4" s="11"/>
    </row>
    <row r="6" spans="1:5" ht="15.75">
      <c r="A6" s="17" t="s">
        <v>4</v>
      </c>
      <c r="E6" s="23">
        <f>SUM(E2:E4)</f>
        <v>0</v>
      </c>
    </row>
    <row r="8" ht="12.75">
      <c r="I8" s="13"/>
    </row>
    <row r="9" spans="1:9" ht="15.75">
      <c r="A9" s="17" t="s">
        <v>28</v>
      </c>
      <c r="I9" s="14"/>
    </row>
    <row r="10" spans="3:5" ht="12.75">
      <c r="C10" s="10" t="s">
        <v>24</v>
      </c>
      <c r="D10" s="27"/>
      <c r="E10" s="28"/>
    </row>
    <row r="11" spans="3:5" ht="12.75">
      <c r="C11" s="10" t="s">
        <v>25</v>
      </c>
      <c r="D11" s="27"/>
      <c r="E11" s="28"/>
    </row>
    <row r="12" spans="3:5" ht="12.75">
      <c r="C12" s="10" t="s">
        <v>50</v>
      </c>
      <c r="D12" s="27"/>
      <c r="E12" s="28"/>
    </row>
    <row r="13" ht="12.75">
      <c r="C13" s="10" t="s">
        <v>12</v>
      </c>
    </row>
    <row r="14" ht="12.75">
      <c r="C14" s="10"/>
    </row>
    <row r="15" spans="1:5" ht="15.75">
      <c r="A15" s="17" t="s">
        <v>5</v>
      </c>
      <c r="E15" s="23">
        <f>SUM(E10:E14)</f>
        <v>0</v>
      </c>
    </row>
    <row r="18" ht="15.75">
      <c r="A18" s="17" t="s">
        <v>29</v>
      </c>
    </row>
    <row r="19" ht="12.75">
      <c r="C19" s="10" t="s">
        <v>24</v>
      </c>
    </row>
    <row r="20" spans="3:5" ht="12.75">
      <c r="C20" s="10" t="s">
        <v>25</v>
      </c>
      <c r="E20" s="24">
        <v>0</v>
      </c>
    </row>
    <row r="21" spans="3:5" ht="12.75">
      <c r="C21" s="10" t="s">
        <v>12</v>
      </c>
      <c r="E21" s="24">
        <v>0</v>
      </c>
    </row>
    <row r="22" spans="2:3" ht="12.75">
      <c r="B22" s="8"/>
      <c r="C22" s="10"/>
    </row>
    <row r="23" spans="1:5" ht="15.75">
      <c r="A23" s="17" t="s">
        <v>30</v>
      </c>
      <c r="E23" s="23">
        <f>SUM(E18:E22)</f>
        <v>0</v>
      </c>
    </row>
    <row r="26" ht="15.75">
      <c r="A26" s="17" t="s">
        <v>31</v>
      </c>
    </row>
    <row r="27" spans="1:2" ht="15.75">
      <c r="A27" s="17"/>
      <c r="B27" s="1" t="s">
        <v>32</v>
      </c>
    </row>
    <row r="28" spans="1:5" ht="15.75">
      <c r="A28" s="17"/>
      <c r="C28" s="10" t="s">
        <v>33</v>
      </c>
      <c r="D28" t="s">
        <v>47</v>
      </c>
      <c r="E28">
        <v>1.03</v>
      </c>
    </row>
    <row r="29" spans="1:5" ht="15.75">
      <c r="A29" s="17"/>
      <c r="C29" s="10" t="s">
        <v>34</v>
      </c>
      <c r="D29" t="s">
        <v>48</v>
      </c>
      <c r="E29">
        <v>0.03</v>
      </c>
    </row>
    <row r="30" spans="1:5" ht="15.75">
      <c r="A30" s="17"/>
      <c r="C30" s="10" t="s">
        <v>45</v>
      </c>
      <c r="D30" t="s">
        <v>49</v>
      </c>
      <c r="E30">
        <v>1.15</v>
      </c>
    </row>
    <row r="31" spans="1:5" ht="15.75">
      <c r="A31" s="17"/>
      <c r="C31" s="10"/>
      <c r="D31"/>
      <c r="E31"/>
    </row>
    <row r="32" spans="1:3" ht="15.75">
      <c r="A32" s="17"/>
      <c r="C32" s="10"/>
    </row>
    <row r="33" spans="1:3" ht="15.75">
      <c r="A33" s="17"/>
      <c r="B33" s="1" t="s">
        <v>35</v>
      </c>
      <c r="C33" s="10"/>
    </row>
    <row r="34" spans="1:5" ht="15.75">
      <c r="A34" s="17"/>
      <c r="B34" s="8"/>
      <c r="C34" s="10" t="s">
        <v>33</v>
      </c>
      <c r="D34" t="s">
        <v>51</v>
      </c>
      <c r="E34">
        <v>9.2</v>
      </c>
    </row>
    <row r="35" spans="1:5" ht="15.75">
      <c r="A35" s="17"/>
      <c r="B35" s="8"/>
      <c r="C35" s="10" t="s">
        <v>34</v>
      </c>
      <c r="D35" t="s">
        <v>86</v>
      </c>
      <c r="E35">
        <v>0.51</v>
      </c>
    </row>
    <row r="36" spans="1:5" ht="15.75">
      <c r="A36" s="17"/>
      <c r="B36" s="8"/>
      <c r="C36" s="12" t="s">
        <v>45</v>
      </c>
      <c r="D36" s="2" t="s">
        <v>87</v>
      </c>
      <c r="E36">
        <v>0.17</v>
      </c>
    </row>
    <row r="37" spans="1:5" ht="15.75">
      <c r="A37" s="17"/>
      <c r="B37" s="8"/>
      <c r="C37" s="12" t="s">
        <v>58</v>
      </c>
      <c r="D37"/>
      <c r="E37"/>
    </row>
    <row r="38" spans="1:5" ht="15.75">
      <c r="A38" s="17"/>
      <c r="B38" s="8"/>
      <c r="C38" s="10" t="s">
        <v>12</v>
      </c>
      <c r="E38"/>
    </row>
    <row r="39" spans="1:2" ht="15.75">
      <c r="A39" s="17"/>
      <c r="B39" s="8"/>
    </row>
    <row r="40" spans="1:5" ht="15.75">
      <c r="A40" s="17" t="s">
        <v>36</v>
      </c>
      <c r="E40" s="23">
        <f>SUM(E26:E39)</f>
        <v>12.09</v>
      </c>
    </row>
    <row r="41" spans="1:5" ht="15.75">
      <c r="A41" s="17"/>
      <c r="E41" s="23"/>
    </row>
    <row r="42" spans="1:5" ht="15.75">
      <c r="A42" s="17"/>
      <c r="E42" s="23"/>
    </row>
    <row r="43" spans="1:5" ht="15.75">
      <c r="A43" s="17" t="s">
        <v>38</v>
      </c>
      <c r="E43" s="23"/>
    </row>
    <row r="44" spans="1:2" ht="15.75">
      <c r="A44" s="17"/>
      <c r="B44" s="25" t="s">
        <v>41</v>
      </c>
    </row>
    <row r="45" spans="1:5" ht="15.75">
      <c r="A45" s="17"/>
      <c r="C45" s="12" t="s">
        <v>42</v>
      </c>
      <c r="D45" s="2" t="s">
        <v>54</v>
      </c>
      <c r="E45" s="24">
        <v>52.32</v>
      </c>
    </row>
    <row r="46" spans="1:5" ht="15.75">
      <c r="A46" s="17"/>
      <c r="C46" s="12" t="s">
        <v>43</v>
      </c>
      <c r="D46" s="2" t="s">
        <v>52</v>
      </c>
      <c r="E46" s="24">
        <v>11.84</v>
      </c>
    </row>
    <row r="47" spans="1:5" ht="15.75">
      <c r="A47" s="17"/>
      <c r="C47" s="12" t="s">
        <v>55</v>
      </c>
      <c r="D47" s="2" t="s">
        <v>53</v>
      </c>
      <c r="E47" s="24">
        <v>24.25</v>
      </c>
    </row>
    <row r="48" spans="1:5" ht="15.75">
      <c r="A48" s="17"/>
      <c r="C48" s="12" t="s">
        <v>56</v>
      </c>
      <c r="D48" s="31" t="s">
        <v>93</v>
      </c>
      <c r="E48" s="24">
        <v>0.97</v>
      </c>
    </row>
    <row r="49" spans="1:5" ht="15.75">
      <c r="A49" s="17"/>
      <c r="C49" s="12" t="s">
        <v>57</v>
      </c>
      <c r="D49" s="31" t="s">
        <v>88</v>
      </c>
      <c r="E49" s="24">
        <v>1.87</v>
      </c>
    </row>
    <row r="50" spans="1:5" ht="15.75">
      <c r="A50" s="17"/>
      <c r="C50" s="10" t="s">
        <v>12</v>
      </c>
      <c r="E50" s="24">
        <v>1.42</v>
      </c>
    </row>
    <row r="51" ht="15.75">
      <c r="A51" s="17"/>
    </row>
    <row r="52" spans="1:5" ht="15.75">
      <c r="A52" s="17"/>
      <c r="B52" s="25" t="s">
        <v>85</v>
      </c>
      <c r="E52"/>
    </row>
    <row r="53" spans="1:5" ht="15.75">
      <c r="A53" s="17"/>
      <c r="C53" s="12" t="s">
        <v>42</v>
      </c>
      <c r="D53" t="s">
        <v>90</v>
      </c>
      <c r="E53">
        <v>0.56</v>
      </c>
    </row>
    <row r="54" spans="1:5" ht="15.75">
      <c r="A54" s="17"/>
      <c r="C54" s="12" t="s">
        <v>43</v>
      </c>
      <c r="D54" t="s">
        <v>91</v>
      </c>
      <c r="E54" s="32">
        <v>0.55</v>
      </c>
    </row>
    <row r="55" spans="1:5" ht="15.75">
      <c r="A55" s="17"/>
      <c r="C55" s="12" t="s">
        <v>55</v>
      </c>
      <c r="D55" t="s">
        <v>94</v>
      </c>
      <c r="E55" s="32">
        <v>0.8</v>
      </c>
    </row>
    <row r="56" spans="1:5" ht="15.75">
      <c r="A56" s="17"/>
      <c r="C56" s="12" t="s">
        <v>56</v>
      </c>
      <c r="D56" t="s">
        <v>95</v>
      </c>
      <c r="E56" s="32">
        <v>1.04</v>
      </c>
    </row>
    <row r="57" spans="1:5" ht="15.75">
      <c r="A57" s="17"/>
      <c r="C57" s="12" t="s">
        <v>57</v>
      </c>
      <c r="D57" t="s">
        <v>96</v>
      </c>
      <c r="E57" s="32">
        <v>1.3</v>
      </c>
    </row>
    <row r="58" spans="1:5" ht="15.75">
      <c r="A58" s="17"/>
      <c r="C58" s="12" t="s">
        <v>89</v>
      </c>
      <c r="D58" t="s">
        <v>97</v>
      </c>
      <c r="E58" s="32">
        <v>1.51</v>
      </c>
    </row>
    <row r="59" spans="1:5" ht="15.75">
      <c r="A59" s="17"/>
      <c r="C59" s="10" t="s">
        <v>12</v>
      </c>
      <c r="D59"/>
      <c r="E59" s="32">
        <v>0.73</v>
      </c>
    </row>
    <row r="60" spans="1:3" ht="15.75">
      <c r="A60" s="17"/>
      <c r="C60" s="10"/>
    </row>
    <row r="61" spans="1:5" ht="15.75">
      <c r="A61" s="17" t="s">
        <v>39</v>
      </c>
      <c r="E61" s="23">
        <f>SUM(E45:E60)</f>
        <v>99.16000000000001</v>
      </c>
    </row>
    <row r="62" ht="15.75">
      <c r="A62" s="17"/>
    </row>
    <row r="63" ht="15.75">
      <c r="A63" s="17"/>
    </row>
    <row r="64" spans="1:5" ht="15.75">
      <c r="A64" s="16" t="s">
        <v>7</v>
      </c>
      <c r="E64" s="23">
        <f>E40+E23+E15+E6+E61</f>
        <v>111.25000000000001</v>
      </c>
    </row>
    <row r="65" spans="1:5" ht="12.75">
      <c r="A65" s="8" t="str">
        <f>'נספח 1'!A40</f>
        <v>סך נכסים לסוף שנה קודמת</v>
      </c>
      <c r="E65" s="24">
        <f>'נספח 1'!E40</f>
        <v>105942.899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Sveta</cp:lastModifiedBy>
  <dcterms:created xsi:type="dcterms:W3CDTF">2009-11-03T08:20:54Z</dcterms:created>
  <dcterms:modified xsi:type="dcterms:W3CDTF">2015-04-01T08:05:28Z</dcterms:modified>
  <cp:category/>
  <cp:version/>
  <cp:contentType/>
  <cp:contentStatus/>
</cp:coreProperties>
</file>