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05" windowWidth="15195" windowHeight="793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<sst xmlns="http://schemas.openxmlformats.org/spreadsheetml/2006/main" count="120" uniqueCount="79">
  <si>
    <t>אלפי ₪</t>
  </si>
  <si>
    <t>סך עמלות קסטודיאן לצדדים קשורים</t>
  </si>
  <si>
    <t>סך עמלות קסטודיאן לצדדים שאינם קשורים</t>
  </si>
  <si>
    <t>סך הוצאות הנובעות מהשקעה בזכויות מקרקעין</t>
  </si>
  <si>
    <t>סך תשלומים הנובעים מהשקעה בקרנות השקעה</t>
  </si>
  <si>
    <t>סך תשלומים למנהלי תיקים ישראליים</t>
  </si>
  <si>
    <t>סך תשלומים בגין השקעה בקרנות נאמנות ישראליות</t>
  </si>
  <si>
    <t>סך הכל עמלות והוצאות</t>
  </si>
  <si>
    <t>ברוקרז' - עמלות קנייה ומכירה בגין ביצוע עסקאות בניירות ערך סחירים</t>
  </si>
  <si>
    <t>צדדים קשוקים</t>
  </si>
  <si>
    <t>ברוקר א'</t>
  </si>
  <si>
    <t>ברוקר ב'</t>
  </si>
  <si>
    <t>אחרים</t>
  </si>
  <si>
    <t>צדדים שאינם קשורים</t>
  </si>
  <si>
    <t>סך עמלות ברוקראז'</t>
  </si>
  <si>
    <t>עמלות קסטודיאן</t>
  </si>
  <si>
    <t>צדדים קשורים</t>
  </si>
  <si>
    <t>קסטודיאן א'</t>
  </si>
  <si>
    <t>קסטודיאן ב'</t>
  </si>
  <si>
    <t>סך עמלות קסטודיאן</t>
  </si>
  <si>
    <t>הוצאה הנובעת מהשקעה בניירות ערך לא סחירים או ממתן הלוואה</t>
  </si>
  <si>
    <t>גוף א'</t>
  </si>
  <si>
    <t>סך הוצאות הנובעת מהשקעה בניירות ערך לא סחירים וממתן הלוואה</t>
  </si>
  <si>
    <t>הוצאה הנובעת מהשקעה בזכויות במקרקעין</t>
  </si>
  <si>
    <t>גוף/יחיד א'</t>
  </si>
  <si>
    <t>גוף/יחיד ב'</t>
  </si>
  <si>
    <t>סך הוצאות הנובעות מהשקעה בזכויות במקרקעין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</si>
  <si>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</si>
  <si>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</si>
  <si>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</si>
  <si>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</si>
  <si>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</si>
  <si>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א. קרן נאמנות ישראלית</t>
  </si>
  <si>
    <t>מנהל קרנות א'</t>
  </si>
  <si>
    <t>מנהל קרנות ב'</t>
  </si>
  <si>
    <t>ב. קרן חוץ</t>
  </si>
  <si>
    <t>סך תשלומים בגין השקעה בקרנות נאמנות</t>
  </si>
  <si>
    <t>סך התשלומים ששולמו בגין כל סוג של הוצאות ישירות</t>
  </si>
  <si>
    <t>תשלום בגין השקעה בתעודות סל</t>
  </si>
  <si>
    <t>סך תשלומים בגין השקעה בתעודות סל</t>
  </si>
  <si>
    <t>תאריך הדיווח:</t>
  </si>
  <si>
    <t>א.תעודות סל ישראלים</t>
  </si>
  <si>
    <t>מנהל תעודת סל א'</t>
  </si>
  <si>
    <t>מנהל תעודת סל ב'</t>
  </si>
  <si>
    <t>ברוקר ג'</t>
  </si>
  <si>
    <t>מנהל קרנות ג'</t>
  </si>
  <si>
    <t>פועלים סהר</t>
  </si>
  <si>
    <t>דש קרנות נאמנות</t>
  </si>
  <si>
    <t>גוף/יחיד ג'</t>
  </si>
  <si>
    <t>פסגות תעודות סל</t>
  </si>
  <si>
    <t>מנהל תעודת סל ג'</t>
  </si>
  <si>
    <t>מצטבר רבעון 4 - 2014</t>
  </si>
  <si>
    <t>סה"כ עמלות קנייה ומכירה</t>
  </si>
  <si>
    <t>סך עמלות קנייה ומכירה לצדדים קשורים</t>
  </si>
  <si>
    <t>סך עמלות קנייה ומכירה לצדדים שאינם קשורים</t>
  </si>
  <si>
    <t>סה"כ עמלת קסטודיאן</t>
  </si>
  <si>
    <t>סה"כ מהשקעות לא סחירות</t>
  </si>
  <si>
    <t>סך הוצאות הנובעות מהשקעה בניירות ערך לא סחירים שאינם לצורך מימון פרויקטים לתשתיות</t>
  </si>
  <si>
    <t>סך הוצאות הנובעות ממימון פרוייקטים לתשתיות</t>
  </si>
  <si>
    <t>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</si>
  <si>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</si>
  <si>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</si>
  <si>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</si>
  <si>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</si>
  <si>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</si>
  <si>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</si>
  <si>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</si>
  <si>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</si>
  <si>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</si>
  <si>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סה"כ הוצאות ישירות</t>
  </si>
  <si>
    <t>שיעור הוצאות ישירות</t>
  </si>
  <si>
    <t>שיעור סך ההוצאות הישירות, שההוצאה בגינן מוגבלת לשיעור של 0.25% לפי התקנות (סיכום סעיפים 3א,4 ,5ב חלקי סך נכסים)</t>
  </si>
  <si>
    <t>שיעור סך הוצאות ישירות מסך נכסים לסוף שנה קודמת (באחוזים)</t>
  </si>
  <si>
    <t>סך נכסים לסוף שנה קודמת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</si>
  <si>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</si>
  <si>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</si>
  <si>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</si>
  <si>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ב.תעודות סל זרה</t>
  </si>
  <si>
    <t xml:space="preserve"> קופה 10116 קופת תגמולים עובדי אוניברסיטה עברית סולידי   מספר אישור: 1383 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</si>
</sst>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2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41" fontId="0" fillId="0" borderId="0" applyFont="0" applyFill="0" applyBorder="0" applyAlignment="0" applyProtection="0"/>
    <xf numFmtId="0" fontId="38" fillId="29" borderId="2" applyNumberFormat="0" applyAlignment="0" applyProtection="0"/>
    <xf numFmtId="0" fontId="39" fillId="30" borderId="0" applyNumberFormat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3" fillId="0" borderId="0" xfId="33" applyNumberFormat="1" applyFont="1" applyBorder="1" applyAlignment="1">
      <alignment/>
    </xf>
    <xf numFmtId="14" fontId="0" fillId="0" borderId="0" xfId="33" applyNumberFormat="1" applyBorder="1" applyAlignment="1">
      <alignment/>
    </xf>
    <xf numFmtId="164" fontId="0" fillId="0" borderId="0" xfId="33" applyNumberFormat="1" applyBorder="1" applyAlignment="1">
      <alignment/>
    </xf>
    <xf numFmtId="164" fontId="4" fillId="0" borderId="0" xfId="33" applyNumberFormat="1" applyFont="1" applyBorder="1" applyAlignment="1">
      <alignment/>
    </xf>
    <xf numFmtId="164" fontId="0" fillId="0" borderId="0" xfId="33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readingOrder="2"/>
    </xf>
    <xf numFmtId="10" fontId="0" fillId="0" borderId="0" xfId="36" applyNumberFormat="1" applyBorder="1" applyAlignment="1">
      <alignment/>
    </xf>
    <xf numFmtId="0" fontId="0" fillId="0" borderId="0" xfId="0" applyFont="1" applyBorder="1" applyAlignment="1">
      <alignment horizontal="right" readingOrder="2"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readingOrder="2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/>
    </xf>
    <xf numFmtId="43" fontId="4" fillId="0" borderId="0" xfId="33" applyNumberFormat="1" applyFont="1" applyBorder="1" applyAlignment="1">
      <alignment/>
    </xf>
    <xf numFmtId="43" fontId="0" fillId="0" borderId="0" xfId="33" applyNumberFormat="1" applyBorder="1" applyAlignment="1">
      <alignment/>
    </xf>
    <xf numFmtId="0" fontId="4" fillId="0" borderId="0" xfId="35" applyFont="1">
      <alignment/>
      <protection/>
    </xf>
    <xf numFmtId="0" fontId="0" fillId="0" borderId="0" xfId="0" applyFont="1" applyBorder="1" applyAlignment="1">
      <alignment/>
    </xf>
    <xf numFmtId="43" fontId="7" fillId="0" borderId="0" xfId="33" applyFont="1" applyAlignment="1">
      <alignment horizontal="right" vertical="top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43" fontId="0" fillId="0" borderId="0" xfId="33" applyNumberFormat="1" applyFill="1" applyBorder="1" applyAlignment="1">
      <alignment/>
    </xf>
    <xf numFmtId="0" fontId="8" fillId="0" borderId="0" xfId="0" applyFont="1" applyBorder="1" applyAlignment="1">
      <alignment horizontal="righ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נספח 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rightToLeft="1" tabSelected="1" zoomScalePageLayoutView="0" workbookViewId="0" topLeftCell="A1">
      <selection activeCell="G14" sqref="G14"/>
    </sheetView>
  </sheetViews>
  <sheetFormatPr defaultColWidth="9.140625" defaultRowHeight="12.75"/>
  <cols>
    <col min="1" max="1" width="5.57421875" style="2" customWidth="1"/>
    <col min="2" max="2" width="3.421875" style="2" customWidth="1"/>
    <col min="3" max="3" width="7.28125" style="2" bestFit="1" customWidth="1"/>
    <col min="4" max="4" width="67.57421875" style="2" customWidth="1"/>
    <col min="5" max="5" width="10.28125" style="5" bestFit="1" customWidth="1"/>
    <col min="6" max="6" width="2.7109375" style="2" customWidth="1"/>
    <col min="7" max="7" width="9.140625" style="2" customWidth="1"/>
  </cols>
  <sheetData>
    <row r="1" spans="1:5" ht="30" customHeight="1">
      <c r="A1" s="15" t="s">
        <v>78</v>
      </c>
      <c r="E1" s="3"/>
    </row>
    <row r="2" spans="1:5" ht="30" customHeight="1">
      <c r="A2" s="15" t="s">
        <v>40</v>
      </c>
      <c r="D2" s="15" t="s">
        <v>51</v>
      </c>
      <c r="E2" s="3"/>
    </row>
    <row r="3" spans="1:5" ht="12.75">
      <c r="A3" s="1"/>
      <c r="E3" s="4"/>
    </row>
    <row r="4" ht="15">
      <c r="A4" s="22" t="s">
        <v>37</v>
      </c>
    </row>
    <row r="5" ht="17.25" customHeight="1">
      <c r="E5" s="6" t="s">
        <v>0</v>
      </c>
    </row>
    <row r="6" ht="17.25" customHeight="1">
      <c r="E6" s="6"/>
    </row>
    <row r="7" spans="1:5" ht="17.25" customHeight="1">
      <c r="A7" s="29">
        <v>1</v>
      </c>
      <c r="B7" s="17" t="s">
        <v>52</v>
      </c>
      <c r="C7" s="17"/>
      <c r="E7" s="6"/>
    </row>
    <row r="8" spans="1:5" ht="17.25" customHeight="1">
      <c r="A8" s="30" t="s">
        <v>53</v>
      </c>
      <c r="B8" s="18"/>
      <c r="C8" s="18"/>
      <c r="D8" s="18"/>
      <c r="E8" s="7">
        <f>SUM('נספח 2'!E2:E6)</f>
        <v>0</v>
      </c>
    </row>
    <row r="9" spans="1:5" ht="17.25" customHeight="1">
      <c r="A9" s="30" t="s">
        <v>54</v>
      </c>
      <c r="B9" s="18"/>
      <c r="C9" s="19"/>
      <c r="D9" s="18"/>
      <c r="E9" s="5">
        <f>SUM('נספח 2'!E7:E12)</f>
        <v>12.84</v>
      </c>
    </row>
    <row r="10" spans="1:4" ht="17.25" customHeight="1">
      <c r="A10" s="17"/>
      <c r="B10" s="18"/>
      <c r="C10" s="18"/>
      <c r="D10" s="18"/>
    </row>
    <row r="11" spans="1:4" ht="17.25" customHeight="1">
      <c r="A11" s="29">
        <v>2</v>
      </c>
      <c r="B11" s="17" t="s">
        <v>55</v>
      </c>
      <c r="C11" s="18"/>
      <c r="D11" s="18"/>
    </row>
    <row r="12" spans="1:5" ht="17.25" customHeight="1">
      <c r="A12" s="30" t="s">
        <v>1</v>
      </c>
      <c r="B12" s="18"/>
      <c r="C12" s="18"/>
      <c r="D12" s="18"/>
      <c r="E12" s="5">
        <f>SUM('נספח 2'!E17:E21)</f>
        <v>0</v>
      </c>
    </row>
    <row r="13" spans="1:5" ht="17.25" customHeight="1">
      <c r="A13" s="30" t="s">
        <v>2</v>
      </c>
      <c r="B13" s="18"/>
      <c r="C13" s="18"/>
      <c r="D13" s="18"/>
      <c r="E13" s="5">
        <f>SUM('נספח 2'!E22:E26)</f>
        <v>4.82</v>
      </c>
    </row>
    <row r="14" spans="1:4" ht="17.25" customHeight="1">
      <c r="A14" s="17"/>
      <c r="B14" s="18"/>
      <c r="C14" s="19"/>
      <c r="D14" s="18"/>
    </row>
    <row r="15" spans="1:4" ht="17.25" customHeight="1">
      <c r="A15" s="29">
        <v>3</v>
      </c>
      <c r="B15" s="17" t="s">
        <v>56</v>
      </c>
      <c r="C15" s="19"/>
      <c r="D15" s="18"/>
    </row>
    <row r="16" spans="1:5" ht="17.25" customHeight="1">
      <c r="A16" s="30" t="s">
        <v>57</v>
      </c>
      <c r="B16" s="17"/>
      <c r="C16" s="19"/>
      <c r="D16" s="18"/>
      <c r="E16" s="5">
        <f>'נספח 2'!E30</f>
        <v>0.03</v>
      </c>
    </row>
    <row r="17" spans="1:5" ht="17.25" customHeight="1">
      <c r="A17" s="30" t="s">
        <v>58</v>
      </c>
      <c r="B17" s="18"/>
      <c r="C17" s="18"/>
      <c r="D17" s="20"/>
      <c r="E17" s="5">
        <v>0</v>
      </c>
    </row>
    <row r="18" spans="1:5" ht="17.25" customHeight="1">
      <c r="A18" s="30" t="s">
        <v>3</v>
      </c>
      <c r="B18" s="18"/>
      <c r="C18" s="18"/>
      <c r="D18" s="18"/>
      <c r="E18" s="5">
        <f>SUM('נספח 2'!E36:E38)</f>
        <v>0</v>
      </c>
    </row>
    <row r="19" spans="1:4" ht="17.25" customHeight="1">
      <c r="A19" s="17"/>
      <c r="B19" s="18"/>
      <c r="C19" s="18"/>
      <c r="D19" s="18"/>
    </row>
    <row r="20" spans="1:4" ht="17.25" customHeight="1">
      <c r="A20" s="29">
        <v>4</v>
      </c>
      <c r="B20" s="17" t="s">
        <v>59</v>
      </c>
      <c r="C20" s="18"/>
      <c r="D20" s="18"/>
    </row>
    <row r="21" spans="1:5" ht="17.25" customHeight="1">
      <c r="A21" s="30" t="s">
        <v>60</v>
      </c>
      <c r="C21" s="18"/>
      <c r="D21" s="18"/>
      <c r="E21" s="5">
        <f>'נספח 3'!E6-E22</f>
        <v>0</v>
      </c>
    </row>
    <row r="22" spans="1:5" ht="17.25" customHeight="1">
      <c r="A22" s="30" t="s">
        <v>61</v>
      </c>
      <c r="C22" s="18"/>
      <c r="D22" s="18"/>
      <c r="E22" s="5">
        <v>0</v>
      </c>
    </row>
    <row r="23" spans="1:5" ht="17.25" customHeight="1">
      <c r="A23" s="30" t="s">
        <v>62</v>
      </c>
      <c r="C23" s="18"/>
      <c r="D23" s="18"/>
      <c r="E23" s="5">
        <f>'נספח 3'!E15</f>
        <v>0</v>
      </c>
    </row>
    <row r="24" spans="1:5" ht="17.25" customHeight="1">
      <c r="A24" s="30" t="s">
        <v>30</v>
      </c>
      <c r="C24" s="18"/>
      <c r="D24" s="18"/>
      <c r="E24" s="5">
        <f>SUM('נספח 3'!E19:E21)</f>
        <v>0</v>
      </c>
    </row>
    <row r="25" spans="1:5" ht="17.25" customHeight="1">
      <c r="A25" s="30" t="s">
        <v>63</v>
      </c>
      <c r="C25" s="18"/>
      <c r="D25" s="18"/>
      <c r="E25" s="5">
        <f>SUM('נספח 3'!E43:E48)</f>
        <v>1.39</v>
      </c>
    </row>
    <row r="26" spans="1:5" ht="17.25" customHeight="1">
      <c r="A26" s="30" t="s">
        <v>64</v>
      </c>
      <c r="C26" s="18"/>
      <c r="D26" s="18"/>
      <c r="E26" s="5">
        <f>SUM('נספח 3'!E49:E54)</f>
        <v>0</v>
      </c>
    </row>
    <row r="27" spans="1:5" ht="17.25" customHeight="1">
      <c r="A27" s="30" t="s">
        <v>6</v>
      </c>
      <c r="C27" s="18"/>
      <c r="D27" s="18"/>
      <c r="E27" s="5">
        <f>SUM('נספח 3'!E27:E32)</f>
        <v>0.03</v>
      </c>
    </row>
    <row r="28" spans="1:5" ht="17.25" customHeight="1">
      <c r="A28" s="30" t="s">
        <v>65</v>
      </c>
      <c r="C28" s="18"/>
      <c r="D28" s="18"/>
      <c r="E28" s="5">
        <f>SUM('נספח 3'!E34:E38)</f>
        <v>0</v>
      </c>
    </row>
    <row r="29" spans="1:4" ht="17.25" customHeight="1">
      <c r="A29" s="30"/>
      <c r="B29" s="18"/>
      <c r="C29" s="18"/>
      <c r="D29" s="18"/>
    </row>
    <row r="30" spans="1:4" ht="17.25" customHeight="1">
      <c r="A30" s="29">
        <v>5</v>
      </c>
      <c r="B30" s="17" t="s">
        <v>66</v>
      </c>
      <c r="C30" s="18"/>
      <c r="D30" s="18"/>
    </row>
    <row r="31" spans="1:5" ht="17.25" customHeight="1">
      <c r="A31" s="30" t="s">
        <v>67</v>
      </c>
      <c r="B31" s="18"/>
      <c r="C31" s="18"/>
      <c r="D31" s="18"/>
      <c r="E31" s="5">
        <f>'נספח 2'!E47</f>
        <v>0</v>
      </c>
    </row>
    <row r="32" spans="1:5" ht="17.25" customHeight="1">
      <c r="A32" s="30" t="s">
        <v>68</v>
      </c>
      <c r="B32" s="18"/>
      <c r="C32" s="18"/>
      <c r="D32" s="18"/>
      <c r="E32" s="5">
        <f>'נספח 2'!E54</f>
        <v>0</v>
      </c>
    </row>
    <row r="33" spans="1:4" ht="17.25" customHeight="1">
      <c r="A33" s="30"/>
      <c r="B33" s="18"/>
      <c r="C33" s="18"/>
      <c r="D33" s="18"/>
    </row>
    <row r="34" spans="1:5" ht="17.25" customHeight="1">
      <c r="A34" s="29">
        <v>6</v>
      </c>
      <c r="B34" s="17" t="s">
        <v>69</v>
      </c>
      <c r="C34" s="21"/>
      <c r="D34" s="18"/>
      <c r="E34" s="5">
        <f>SUM(E8:E33)</f>
        <v>19.110000000000003</v>
      </c>
    </row>
    <row r="35" spans="1:4" ht="17.25" customHeight="1">
      <c r="A35" s="17"/>
      <c r="B35" s="18"/>
      <c r="C35" s="21"/>
      <c r="D35" s="18"/>
    </row>
    <row r="36" spans="1:4" ht="17.25" customHeight="1">
      <c r="A36" s="29">
        <v>7</v>
      </c>
      <c r="B36" s="17" t="s">
        <v>70</v>
      </c>
      <c r="C36" s="18"/>
      <c r="D36" s="18"/>
    </row>
    <row r="37" spans="1:5" ht="37.5" customHeight="1">
      <c r="A37" s="32" t="s">
        <v>71</v>
      </c>
      <c r="B37" s="32"/>
      <c r="C37" s="32"/>
      <c r="D37" s="32"/>
      <c r="E37" s="11">
        <f>(E16+E25+E27+E32)/E40</f>
        <v>1.4507055216163276E-05</v>
      </c>
    </row>
    <row r="38" spans="1:5" ht="17.25" customHeight="1">
      <c r="A38" s="30" t="s">
        <v>72</v>
      </c>
      <c r="B38" s="18"/>
      <c r="C38" s="18"/>
      <c r="D38" s="18"/>
      <c r="E38" s="11">
        <f>+E34/E40</f>
        <v>0.0001911929828833657</v>
      </c>
    </row>
    <row r="39" spans="1:4" ht="17.25" customHeight="1">
      <c r="A39" s="18"/>
      <c r="B39" s="19"/>
      <c r="C39" s="18"/>
      <c r="D39" s="18"/>
    </row>
    <row r="40" spans="1:5" ht="17.25" customHeight="1">
      <c r="A40" s="19" t="s">
        <v>73</v>
      </c>
      <c r="B40" s="21"/>
      <c r="D40" s="18"/>
      <c r="E40" s="5">
        <v>99951.367</v>
      </c>
    </row>
    <row r="41" spans="1:5" ht="17.25" customHeight="1">
      <c r="A41" s="19"/>
      <c r="B41" s="21"/>
      <c r="D41" s="18"/>
      <c r="E41" s="11"/>
    </row>
    <row r="42" spans="2:3" ht="17.25" customHeight="1">
      <c r="B42" s="10"/>
      <c r="C42" s="10"/>
    </row>
    <row r="43" ht="17.25" customHeight="1"/>
  </sheetData>
  <sheetProtection/>
  <mergeCells count="1">
    <mergeCell ref="A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rightToLeft="1" zoomScalePageLayoutView="0" workbookViewId="0" topLeftCell="A1">
      <selection activeCell="E20" sqref="E20"/>
    </sheetView>
  </sheetViews>
  <sheetFormatPr defaultColWidth="9.140625" defaultRowHeight="12.75"/>
  <cols>
    <col min="1" max="1" width="5.57421875" style="2" customWidth="1"/>
    <col min="2" max="2" width="3.421875" style="2" customWidth="1"/>
    <col min="3" max="3" width="10.00390625" style="2" customWidth="1"/>
    <col min="4" max="4" width="48.421875" style="2" customWidth="1"/>
    <col min="5" max="5" width="12.8515625" style="24" bestFit="1" customWidth="1"/>
    <col min="6" max="6" width="2.7109375" style="2" customWidth="1"/>
    <col min="7" max="7" width="9.140625" style="2" customWidth="1"/>
  </cols>
  <sheetData>
    <row r="1" spans="1:5" ht="15.75">
      <c r="A1" s="17" t="s">
        <v>8</v>
      </c>
      <c r="E1" s="23" t="s">
        <v>0</v>
      </c>
    </row>
    <row r="2" spans="2:3" ht="12.75">
      <c r="B2" s="8" t="s">
        <v>9</v>
      </c>
      <c r="C2" s="8"/>
    </row>
    <row r="3" ht="12.75">
      <c r="C3" s="2" t="s">
        <v>10</v>
      </c>
    </row>
    <row r="4" ht="12.75">
      <c r="C4" s="2" t="s">
        <v>11</v>
      </c>
    </row>
    <row r="5" ht="12.75">
      <c r="C5" s="2" t="s">
        <v>12</v>
      </c>
    </row>
    <row r="7" spans="2:3" ht="12.75">
      <c r="B7" s="8" t="s">
        <v>13</v>
      </c>
      <c r="C7" s="8"/>
    </row>
    <row r="8" spans="3:5" ht="12.75">
      <c r="C8" s="2" t="s">
        <v>10</v>
      </c>
      <c r="D8" s="18" t="s">
        <v>46</v>
      </c>
      <c r="E8">
        <v>12.84</v>
      </c>
    </row>
    <row r="9" ht="12.75">
      <c r="C9" s="2" t="s">
        <v>11</v>
      </c>
    </row>
    <row r="10" ht="12.75">
      <c r="C10" s="26" t="s">
        <v>44</v>
      </c>
    </row>
    <row r="11" ht="12.75">
      <c r="C11" s="2" t="s">
        <v>12</v>
      </c>
    </row>
    <row r="13" spans="1:5" ht="15.75">
      <c r="A13" s="17" t="s">
        <v>14</v>
      </c>
      <c r="E13" s="23">
        <f>SUM(E3:E12)</f>
        <v>12.84</v>
      </c>
    </row>
    <row r="16" ht="15.75">
      <c r="A16" s="17" t="s">
        <v>15</v>
      </c>
    </row>
    <row r="17" ht="12.75">
      <c r="B17" s="8" t="s">
        <v>16</v>
      </c>
    </row>
    <row r="18" spans="3:4" ht="12.75">
      <c r="C18" s="10" t="s">
        <v>17</v>
      </c>
      <c r="D18" s="9"/>
    </row>
    <row r="19" ht="12.75">
      <c r="C19" s="10" t="s">
        <v>18</v>
      </c>
    </row>
    <row r="20" ht="12.75">
      <c r="C20" s="10" t="s">
        <v>12</v>
      </c>
    </row>
    <row r="22" ht="12.75">
      <c r="B22" s="8" t="s">
        <v>13</v>
      </c>
    </row>
    <row r="23" spans="2:5" ht="12.75">
      <c r="B23" s="10"/>
      <c r="C23" s="10" t="s">
        <v>17</v>
      </c>
      <c r="D23" s="18" t="s">
        <v>46</v>
      </c>
      <c r="E23">
        <v>4.82</v>
      </c>
    </row>
    <row r="24" spans="2:3" ht="12.75">
      <c r="B24" s="10"/>
      <c r="C24" s="10" t="s">
        <v>18</v>
      </c>
    </row>
    <row r="25" spans="2:3" ht="12.75">
      <c r="B25" s="10"/>
      <c r="C25" s="10" t="s">
        <v>12</v>
      </c>
    </row>
    <row r="27" spans="1:5" ht="15.75">
      <c r="A27" s="17" t="s">
        <v>19</v>
      </c>
      <c r="E27" s="23">
        <f>SUM(E18:E26)</f>
        <v>4.82</v>
      </c>
    </row>
    <row r="28" ht="12.75">
      <c r="A28" s="18"/>
    </row>
    <row r="29" ht="15.75">
      <c r="A29" s="17" t="s">
        <v>20</v>
      </c>
    </row>
    <row r="30" spans="1:5" ht="12.75">
      <c r="A30" s="18"/>
      <c r="C30" s="10" t="s">
        <v>21</v>
      </c>
      <c r="D30" t="s">
        <v>46</v>
      </c>
      <c r="E30">
        <v>0.03</v>
      </c>
    </row>
    <row r="31" spans="1:3" ht="12.75">
      <c r="A31" s="18"/>
      <c r="C31" s="10" t="s">
        <v>12</v>
      </c>
    </row>
    <row r="32" spans="1:3" ht="12.75">
      <c r="A32" s="18"/>
      <c r="C32" s="10"/>
    </row>
    <row r="33" spans="1:5" ht="15.75">
      <c r="A33" s="17" t="s">
        <v>22</v>
      </c>
      <c r="E33" s="23">
        <f>SUM(E30:E32)</f>
        <v>0.03</v>
      </c>
    </row>
    <row r="34" ht="12.75">
      <c r="A34" s="18"/>
    </row>
    <row r="35" ht="15.75">
      <c r="A35" s="17" t="s">
        <v>23</v>
      </c>
    </row>
    <row r="36" spans="1:3" ht="15.75">
      <c r="A36" s="17"/>
      <c r="C36" s="10" t="s">
        <v>24</v>
      </c>
    </row>
    <row r="37" spans="1:3" ht="15.75">
      <c r="A37" s="17"/>
      <c r="C37" s="10" t="s">
        <v>25</v>
      </c>
    </row>
    <row r="38" spans="1:5" ht="15.75">
      <c r="A38" s="17"/>
      <c r="C38" s="10" t="s">
        <v>12</v>
      </c>
      <c r="E38">
        <v>0</v>
      </c>
    </row>
    <row r="39" ht="15.75">
      <c r="A39" s="17"/>
    </row>
    <row r="40" spans="1:5" ht="15.75">
      <c r="A40" s="17" t="s">
        <v>26</v>
      </c>
      <c r="E40" s="23">
        <f>SUM(E36:E39)</f>
        <v>0</v>
      </c>
    </row>
    <row r="41" ht="15.75">
      <c r="A41" s="17"/>
    </row>
    <row r="42" ht="15.75">
      <c r="A42" s="17" t="s">
        <v>74</v>
      </c>
    </row>
    <row r="43" spans="1:3" ht="15.75">
      <c r="A43" s="17"/>
      <c r="C43" s="10" t="s">
        <v>24</v>
      </c>
    </row>
    <row r="44" spans="1:3" ht="15.75">
      <c r="A44" s="17"/>
      <c r="C44" s="10" t="s">
        <v>25</v>
      </c>
    </row>
    <row r="45" spans="1:5" ht="15.75">
      <c r="A45" s="17"/>
      <c r="C45" s="10" t="s">
        <v>12</v>
      </c>
      <c r="E45"/>
    </row>
    <row r="46" ht="15.75">
      <c r="A46" s="17"/>
    </row>
    <row r="47" spans="1:5" ht="15.75">
      <c r="A47" s="17" t="s">
        <v>75</v>
      </c>
      <c r="E47" s="23">
        <f>SUM(E43:E46)</f>
        <v>0</v>
      </c>
    </row>
    <row r="48" ht="15.75">
      <c r="A48" s="17"/>
    </row>
    <row r="49" ht="15.75">
      <c r="A49" s="17" t="s">
        <v>76</v>
      </c>
    </row>
    <row r="50" spans="1:3" ht="15.75">
      <c r="A50" s="17"/>
      <c r="C50" s="10" t="s">
        <v>24</v>
      </c>
    </row>
    <row r="51" spans="1:3" ht="15.75">
      <c r="A51" s="17"/>
      <c r="C51" s="10" t="s">
        <v>25</v>
      </c>
    </row>
    <row r="52" spans="1:3" ht="15.75">
      <c r="A52" s="17"/>
      <c r="C52" s="10" t="s">
        <v>12</v>
      </c>
    </row>
    <row r="53" ht="15.75">
      <c r="A53" s="17"/>
    </row>
    <row r="54" spans="1:5" ht="15.75">
      <c r="A54" s="17" t="s">
        <v>68</v>
      </c>
      <c r="E54" s="23">
        <f>SUM(E50:E53)</f>
        <v>0</v>
      </c>
    </row>
    <row r="55" ht="15.75">
      <c r="A55" s="17"/>
    </row>
    <row r="56" spans="1:5" ht="15.75">
      <c r="A56" s="16" t="s">
        <v>7</v>
      </c>
      <c r="E56" s="23">
        <f>E40+E33+E27+E13+E47+E54</f>
        <v>17.69</v>
      </c>
    </row>
    <row r="57" spans="1:5" ht="12.75">
      <c r="A57" s="8" t="str">
        <f>'נספח 1'!A40</f>
        <v>סך נכסים לסוף שנה קודמת</v>
      </c>
      <c r="E57" s="5">
        <f>'נספח 1'!E40</f>
        <v>99951.367</v>
      </c>
    </row>
    <row r="58" spans="1:5" ht="12.75">
      <c r="A58" s="8"/>
      <c r="E58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rightToLeft="1" zoomScale="115" zoomScaleNormal="115" zoomScalePageLayoutView="0" workbookViewId="0" topLeftCell="A40">
      <selection activeCell="E59" sqref="E59"/>
    </sheetView>
  </sheetViews>
  <sheetFormatPr defaultColWidth="9.140625" defaultRowHeight="12.75"/>
  <cols>
    <col min="1" max="1" width="5.57421875" style="18" customWidth="1"/>
    <col min="2" max="2" width="3.421875" style="2" customWidth="1"/>
    <col min="3" max="3" width="14.28125" style="2" customWidth="1"/>
    <col min="4" max="4" width="32.8515625" style="2" customWidth="1"/>
    <col min="5" max="5" width="12.8515625" style="24" bestFit="1" customWidth="1"/>
    <col min="6" max="6" width="2.7109375" style="2" customWidth="1"/>
    <col min="7" max="7" width="9.57421875" style="2" bestFit="1" customWidth="1"/>
  </cols>
  <sheetData>
    <row r="1" spans="1:5" ht="15.75">
      <c r="A1" s="17" t="s">
        <v>27</v>
      </c>
      <c r="E1" s="23" t="s">
        <v>0</v>
      </c>
    </row>
    <row r="2" spans="3:7" ht="12.75">
      <c r="C2" s="10" t="s">
        <v>24</v>
      </c>
      <c r="D2" s="9"/>
      <c r="G2" s="11"/>
    </row>
    <row r="3" spans="3:7" ht="12.75">
      <c r="C3" s="10" t="s">
        <v>25</v>
      </c>
      <c r="D3" s="9"/>
      <c r="G3" s="11"/>
    </row>
    <row r="4" spans="3:7" ht="12.75">
      <c r="C4" s="12" t="s">
        <v>12</v>
      </c>
      <c r="E4"/>
      <c r="G4" s="11"/>
    </row>
    <row r="6" spans="1:5" ht="15.75">
      <c r="A6" s="17" t="s">
        <v>4</v>
      </c>
      <c r="E6" s="23">
        <f>SUM(E2:E4)</f>
        <v>0</v>
      </c>
    </row>
    <row r="8" ht="12.75">
      <c r="I8" s="13"/>
    </row>
    <row r="9" spans="1:9" ht="15.75">
      <c r="A9" s="17" t="s">
        <v>28</v>
      </c>
      <c r="I9" s="14"/>
    </row>
    <row r="10" spans="3:5" ht="12.75">
      <c r="C10" s="10" t="s">
        <v>24</v>
      </c>
      <c r="D10" s="27"/>
      <c r="E10" s="28"/>
    </row>
    <row r="11" spans="3:5" ht="12.75">
      <c r="C11" s="10" t="s">
        <v>25</v>
      </c>
      <c r="D11" s="27"/>
      <c r="E11" s="28"/>
    </row>
    <row r="12" spans="3:5" ht="12.75">
      <c r="C12" s="10" t="s">
        <v>48</v>
      </c>
      <c r="D12" s="27"/>
      <c r="E12" s="28"/>
    </row>
    <row r="13" ht="12.75">
      <c r="C13" s="10" t="s">
        <v>12</v>
      </c>
    </row>
    <row r="14" ht="12.75">
      <c r="C14" s="10"/>
    </row>
    <row r="15" spans="1:5" ht="15.75">
      <c r="A15" s="17" t="s">
        <v>5</v>
      </c>
      <c r="E15" s="23">
        <f>SUM(E10:E14)</f>
        <v>0</v>
      </c>
    </row>
    <row r="18" ht="15.75">
      <c r="A18" s="17" t="s">
        <v>29</v>
      </c>
    </row>
    <row r="19" ht="12.75">
      <c r="C19" s="10" t="s">
        <v>24</v>
      </c>
    </row>
    <row r="20" spans="3:5" ht="12.75">
      <c r="C20" s="10" t="s">
        <v>25</v>
      </c>
      <c r="E20" s="24">
        <v>0</v>
      </c>
    </row>
    <row r="21" spans="3:5" ht="12.75">
      <c r="C21" s="10" t="s">
        <v>12</v>
      </c>
      <c r="E21" s="24">
        <v>0</v>
      </c>
    </row>
    <row r="22" spans="2:3" ht="12.75">
      <c r="B22" s="8"/>
      <c r="C22" s="10"/>
    </row>
    <row r="23" spans="1:5" ht="15.75">
      <c r="A23" s="17" t="s">
        <v>30</v>
      </c>
      <c r="E23" s="23">
        <f>SUM(E18:E22)</f>
        <v>0</v>
      </c>
    </row>
    <row r="26" ht="15.75">
      <c r="A26" s="17" t="s">
        <v>31</v>
      </c>
    </row>
    <row r="27" spans="1:2" ht="15.75">
      <c r="A27" s="17"/>
      <c r="B27" s="1" t="s">
        <v>32</v>
      </c>
    </row>
    <row r="28" spans="1:5" ht="15.75">
      <c r="A28" s="17"/>
      <c r="C28" s="10" t="s">
        <v>33</v>
      </c>
      <c r="D28" t="s">
        <v>47</v>
      </c>
      <c r="E28">
        <v>0.03</v>
      </c>
    </row>
    <row r="29" spans="1:5" ht="15.75">
      <c r="A29" s="17"/>
      <c r="C29" s="10" t="s">
        <v>34</v>
      </c>
      <c r="D29"/>
      <c r="E29"/>
    </row>
    <row r="30" spans="1:5" ht="15.75">
      <c r="A30" s="17"/>
      <c r="C30" s="10" t="s">
        <v>45</v>
      </c>
      <c r="D30"/>
      <c r="E30"/>
    </row>
    <row r="31" spans="1:5" ht="15.75">
      <c r="A31" s="17"/>
      <c r="C31" s="10"/>
      <c r="D31"/>
      <c r="E31"/>
    </row>
    <row r="32" spans="1:3" ht="15.75">
      <c r="A32" s="17"/>
      <c r="C32" s="10"/>
    </row>
    <row r="33" spans="1:3" ht="15.75">
      <c r="A33" s="17"/>
      <c r="B33" s="1" t="s">
        <v>35</v>
      </c>
      <c r="C33" s="10"/>
    </row>
    <row r="34" spans="1:5" ht="15.75">
      <c r="A34" s="17"/>
      <c r="B34" s="8"/>
      <c r="C34" s="10" t="s">
        <v>33</v>
      </c>
      <c r="D34"/>
      <c r="E34"/>
    </row>
    <row r="35" spans="1:5" ht="15.75">
      <c r="A35" s="17"/>
      <c r="B35" s="8"/>
      <c r="C35" s="10" t="s">
        <v>34</v>
      </c>
      <c r="D35"/>
      <c r="E35"/>
    </row>
    <row r="36" spans="1:5" ht="15.75">
      <c r="A36" s="17"/>
      <c r="B36" s="8"/>
      <c r="C36" s="12" t="s">
        <v>45</v>
      </c>
      <c r="E36"/>
    </row>
    <row r="37" spans="1:5" ht="15.75">
      <c r="A37" s="17"/>
      <c r="B37" s="8"/>
      <c r="C37" s="10" t="s">
        <v>12</v>
      </c>
      <c r="E37"/>
    </row>
    <row r="38" spans="1:2" ht="15.75">
      <c r="A38" s="17"/>
      <c r="B38" s="8"/>
    </row>
    <row r="39" spans="1:5" ht="15.75">
      <c r="A39" s="17" t="s">
        <v>36</v>
      </c>
      <c r="E39" s="23">
        <f>SUM(E26:E38)</f>
        <v>0.03</v>
      </c>
    </row>
    <row r="40" spans="1:5" ht="15.75">
      <c r="A40" s="17"/>
      <c r="E40" s="23"/>
    </row>
    <row r="41" spans="1:5" ht="15.75">
      <c r="A41" s="17"/>
      <c r="E41" s="23"/>
    </row>
    <row r="42" spans="1:5" ht="15.75">
      <c r="A42" s="17" t="s">
        <v>38</v>
      </c>
      <c r="E42" s="23"/>
    </row>
    <row r="43" spans="1:2" ht="15.75">
      <c r="A43" s="17"/>
      <c r="B43" s="25" t="s">
        <v>41</v>
      </c>
    </row>
    <row r="44" spans="1:5" ht="15.75">
      <c r="A44" s="17"/>
      <c r="C44" s="12" t="s">
        <v>42</v>
      </c>
      <c r="D44" s="2" t="s">
        <v>49</v>
      </c>
      <c r="E44" s="24">
        <v>1.39</v>
      </c>
    </row>
    <row r="45" spans="1:3" ht="15.75">
      <c r="A45" s="17"/>
      <c r="C45" s="12" t="s">
        <v>43</v>
      </c>
    </row>
    <row r="46" spans="1:3" ht="15.75">
      <c r="A46" s="17"/>
      <c r="C46" s="12" t="s">
        <v>50</v>
      </c>
    </row>
    <row r="47" spans="1:3" ht="15.75">
      <c r="A47" s="17"/>
      <c r="C47" s="10" t="s">
        <v>12</v>
      </c>
    </row>
    <row r="48" ht="15.75">
      <c r="A48" s="17"/>
    </row>
    <row r="49" spans="1:5" ht="15.75">
      <c r="A49" s="17"/>
      <c r="B49" s="25" t="s">
        <v>77</v>
      </c>
      <c r="E49"/>
    </row>
    <row r="50" spans="1:5" ht="15.75">
      <c r="A50" s="17"/>
      <c r="C50" s="12" t="s">
        <v>42</v>
      </c>
      <c r="D50"/>
      <c r="E50"/>
    </row>
    <row r="51" spans="1:5" ht="15.75">
      <c r="A51" s="17"/>
      <c r="C51" s="12" t="s">
        <v>43</v>
      </c>
      <c r="D51"/>
      <c r="E51" s="31"/>
    </row>
    <row r="52" spans="1:5" ht="15.75">
      <c r="A52" s="17"/>
      <c r="C52" s="12" t="s">
        <v>50</v>
      </c>
      <c r="D52"/>
      <c r="E52" s="31"/>
    </row>
    <row r="53" spans="1:5" ht="15.75">
      <c r="A53" s="17"/>
      <c r="C53" s="10" t="s">
        <v>12</v>
      </c>
      <c r="D53"/>
      <c r="E53" s="31"/>
    </row>
    <row r="54" spans="1:3" ht="15.75">
      <c r="A54" s="17"/>
      <c r="C54" s="10"/>
    </row>
    <row r="55" spans="1:5" ht="15.75">
      <c r="A55" s="17" t="s">
        <v>39</v>
      </c>
      <c r="E55" s="23">
        <f>SUM(E44:E54)</f>
        <v>1.39</v>
      </c>
    </row>
    <row r="56" ht="15.75">
      <c r="A56" s="17"/>
    </row>
    <row r="57" ht="15.75">
      <c r="A57" s="17"/>
    </row>
    <row r="58" spans="1:5" ht="15.75">
      <c r="A58" s="16" t="s">
        <v>7</v>
      </c>
      <c r="E58" s="23">
        <f>E39+E23+E15+E6+E55</f>
        <v>1.42</v>
      </c>
    </row>
    <row r="59" spans="1:5" ht="12.75">
      <c r="A59" s="8" t="str">
        <f>'נספח 1'!A40</f>
        <v>סך נכסים לסוף שנה קודמת</v>
      </c>
      <c r="E59" s="24">
        <f>'נספח 1'!E40</f>
        <v>99951.367</v>
      </c>
    </row>
  </sheetData>
  <sheetProtection/>
  <printOptions/>
  <pageMargins left="0.75" right="0.75" top="0.45" bottom="0.42" header="0.29" footer="0.26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evette</dc:creator>
  <cp:keywords/>
  <dc:description/>
  <cp:lastModifiedBy>Sveta</cp:lastModifiedBy>
  <dcterms:created xsi:type="dcterms:W3CDTF">2009-11-03T08:20:54Z</dcterms:created>
  <dcterms:modified xsi:type="dcterms:W3CDTF">2015-04-01T08:05:53Z</dcterms:modified>
  <cp:category/>
  <cp:version/>
  <cp:contentType/>
  <cp:contentStatus/>
</cp:coreProperties>
</file>