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2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/>
  <calcPr fullCalcOnLoad="1"/>
</workbook>
</file>

<file path=xl/sharedStrings.xml><?xml version="1.0" encoding="utf-8"?>
<sst xmlns="http://schemas.openxmlformats.org/spreadsheetml/2006/main" count="136" uniqueCount="93">
  <si>
    <t xml:space="preserve"> קופה 11295 קופת גמל לפיצויים של עובדי האוניברסיטה העברית                         סך התשלומים ששולמו בגין כל סוג של הוצאה ישירה לשנה המסתיימת ביום: 31/12/2012 </t>
  </si>
  <si>
    <t>מספר שורה</t>
  </si>
  <si>
    <t>אופי שורה</t>
  </si>
  <si>
    <t>תאור</t>
  </si>
  <si>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</si>
  <si>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</si>
  <si>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</si>
  <si>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</si>
  <si>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</si>
  <si>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</si>
  <si>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</si>
  <si>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</si>
  <si>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</si>
  <si>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</si>
  <si>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</si>
  <si>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</si>
  <si>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</si>
  <si>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</si>
  <si>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</si>
  <si>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תשלומים בגין השקעה בתעודות סל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</si>
  <si>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</si>
  <si>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</si>
  <si>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</si>
  <si>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</si>
  <si>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 xml:space="preserve"> קופה 11295 קופת גמל לפיצויים של עובדי האוניברסיטה העברית                                                    פרוט עמלות והוצאות לשנה המסתיימת ביום: 31/12/2012 </t>
  </si>
  <si>
    <t>ברוקרז-עמלות קניה ומכירה בגין עסקאות בני"ע סחירים</t>
  </si>
  <si>
    <t>צדדים קשורים</t>
  </si>
  <si>
    <t>ברוקר א</t>
  </si>
  <si>
    <t>ברוקר ב</t>
  </si>
  <si>
    <t>ברוקר ג</t>
  </si>
  <si>
    <t>סה"כ לצדדים קשורים</t>
  </si>
  <si>
    <t>צדדים שאינם קשורים</t>
  </si>
  <si>
    <t>פועלים סהר (*)</t>
  </si>
  <si>
    <t>כלל פיננסים בטוחה נהול השקעות בע"מ-נוסטר</t>
  </si>
  <si>
    <t>כלל פיננסים בטוחה</t>
  </si>
  <si>
    <t>בנק הפועלים</t>
  </si>
  <si>
    <t>גאון בית השקעות</t>
  </si>
  <si>
    <t>בנק לאומי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</si>
  <si>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</si>
  <si>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</si>
  <si>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</si>
  <si>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</si>
  <si>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</si>
  <si>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</si>
  <si>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פועלים סהר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</si>
  <si>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</si>
  <si>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</si>
  <si>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</si>
  <si>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</si>
  <si>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</si>
  <si>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</si>
  <si>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</si>
  <si>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</si>
  <si>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>הערה(*) הסכום כולל עמלת ברוקרז חו"ל ועמלת סוכן</t>
  </si>
  <si>
    <t xml:space="preserve">                     </t>
  </si>
  <si>
    <t xml:space="preserve"> קופה 11295 קופת גמל לפיצויים של עובדי האוניברסיטה העברית                                               פרוט עמלות ניהול חיצוני לשנה המסתיימת ביום: 31/12/2012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</si>
  <si>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</si>
  <si>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</si>
  <si>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</si>
  <si>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</si>
  <si>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</si>
  <si>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ישראלים</t>
  </si>
  <si>
    <t>אי.בי.אי</t>
  </si>
  <si>
    <t>מגדל</t>
  </si>
  <si>
    <t>סה"כ קרן נאמנות ישראלים</t>
  </si>
  <si>
    <t>ב. קרו חוץ</t>
  </si>
  <si>
    <t>מנהל קרנות א</t>
  </si>
  <si>
    <t>מנהל קרנות ב</t>
  </si>
  <si>
    <t>סה"כ צדדים קשורים</t>
  </si>
  <si>
    <t>פרוט קרנות נאמנות חו"ל</t>
  </si>
  <si>
    <t>סה"כ צדדים שאינם קשורים</t>
  </si>
  <si>
    <t>סך תשלומים בגין השקעה בקרנות נאמנות</t>
  </si>
  <si>
    <t>תשלום בגין השקעה בתעודות סל</t>
  </si>
  <si>
    <t>א.תעודות סל ישראלים</t>
  </si>
  <si>
    <t>תאלי תעודות סל</t>
  </si>
  <si>
    <t>פסגות תעודות סל</t>
  </si>
  <si>
    <t>קסם סל ומוצרים</t>
  </si>
  <si>
    <t>מבט מדדים</t>
  </si>
  <si>
    <t>תכלית מורכבות</t>
  </si>
  <si>
    <t>תכלית תעודת סל</t>
  </si>
  <si>
    <t>תכלית גלובל</t>
  </si>
  <si>
    <t>פסגות מדדים</t>
  </si>
  <si>
    <t>הראל סל</t>
  </si>
  <si>
    <t>מיטב ת.סל</t>
  </si>
  <si>
    <t>סה"כ תעודות סל ישראלים</t>
  </si>
  <si>
    <t>ב.תעודות סל חו"ל</t>
  </si>
  <si>
    <t>פרוט תעודות סל חו"ל</t>
  </si>
  <si>
    <t>סה"כ תעודות סל חו"ל</t>
  </si>
  <si>
    <t>עמלה בגין הליך דירוג פנימי</t>
  </si>
  <si>
    <t>צד קשור</t>
  </si>
  <si>
    <t>סה"כ צד קשור</t>
  </si>
  <si>
    <t>סך הכול עמלות ניהול חיצוני</t>
  </si>
  <si>
    <t>שיעור עמלות ניהול חיצוני מסך נכסים לסוף תקופה (באחוזים)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</si>
</sst>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rightToLeft="1" workbookViewId="0" topLeftCell="A1">
      <selection activeCell="D66" sqref="D66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48.8515625" style="0" bestFit="1" customWidth="1"/>
  </cols>
  <sheetData>
    <row r="1" spans="2:13" ht="12.75">
      <c r="B1" s="3" t="s">
        <v>55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3" ht="12.75">
      <c r="A3" s="1">
        <v>10</v>
      </c>
      <c r="B3" s="1">
        <v>0</v>
      </c>
      <c r="C3" s="1" t="s">
        <v>56</v>
      </c>
    </row>
    <row r="4" spans="1:4" ht="12.75">
      <c r="A4">
        <v>11</v>
      </c>
      <c r="B4">
        <v>1</v>
      </c>
      <c r="C4" t="s">
        <v>49</v>
      </c>
      <c r="D4">
        <v>0</v>
      </c>
    </row>
    <row r="5" spans="1:4" ht="12.75">
      <c r="A5">
        <v>12</v>
      </c>
      <c r="B5">
        <v>1</v>
      </c>
      <c r="C5" t="s">
        <v>50</v>
      </c>
      <c r="D5">
        <v>0</v>
      </c>
    </row>
    <row r="6" spans="1:4" ht="12.75">
      <c r="A6">
        <v>13</v>
      </c>
      <c r="B6">
        <v>1</v>
      </c>
      <c r="C6" t="s">
        <v>43</v>
      </c>
      <c r="D6">
        <v>0</v>
      </c>
    </row>
    <row r="7" spans="1:4" ht="12.75">
      <c r="A7" s="1">
        <v>20</v>
      </c>
      <c r="B7" s="1">
        <v>2</v>
      </c>
      <c r="C7" s="1" t="s">
        <v>12</v>
      </c>
      <c r="D7" s="1">
        <v>0</v>
      </c>
    </row>
    <row r="8" spans="1:3" ht="12.75">
      <c r="A8" s="1">
        <v>30</v>
      </c>
      <c r="B8" s="1">
        <v>0</v>
      </c>
      <c r="C8" s="1" t="s">
        <v>57</v>
      </c>
    </row>
    <row r="9" spans="1:4" ht="12.75">
      <c r="A9">
        <v>31</v>
      </c>
      <c r="B9">
        <v>1</v>
      </c>
      <c r="C9" t="s">
        <v>49</v>
      </c>
      <c r="D9">
        <v>0</v>
      </c>
    </row>
    <row r="10" spans="1:4" ht="12.75">
      <c r="A10">
        <v>32</v>
      </c>
      <c r="B10">
        <v>1</v>
      </c>
      <c r="C10" t="s">
        <v>50</v>
      </c>
      <c r="D10">
        <v>0</v>
      </c>
    </row>
    <row r="11" spans="1:4" ht="12.75">
      <c r="A11">
        <v>33</v>
      </c>
      <c r="B11">
        <v>1</v>
      </c>
      <c r="C11" t="s">
        <v>43</v>
      </c>
      <c r="D11">
        <v>0</v>
      </c>
    </row>
    <row r="12" spans="1:4" ht="12.75">
      <c r="A12" s="1">
        <v>40</v>
      </c>
      <c r="B12" s="1">
        <v>2</v>
      </c>
      <c r="C12" s="1" t="s">
        <v>13</v>
      </c>
      <c r="D12" s="1">
        <v>0</v>
      </c>
    </row>
    <row r="13" spans="1:3" ht="12.75">
      <c r="A13" s="1">
        <v>50</v>
      </c>
      <c r="B13" s="1">
        <v>0</v>
      </c>
      <c r="C13" s="1" t="s">
        <v>58</v>
      </c>
    </row>
    <row r="14" spans="1:3" ht="12.75">
      <c r="A14" s="1">
        <v>60</v>
      </c>
      <c r="B14" s="1">
        <v>0</v>
      </c>
      <c r="C14" s="1" t="s">
        <v>26</v>
      </c>
    </row>
    <row r="15" spans="1:4" ht="12.75">
      <c r="A15">
        <v>61</v>
      </c>
      <c r="B15">
        <v>1</v>
      </c>
      <c r="C15" t="s">
        <v>49</v>
      </c>
      <c r="D15">
        <v>0</v>
      </c>
    </row>
    <row r="16" spans="1:4" ht="12.75">
      <c r="A16">
        <v>62</v>
      </c>
      <c r="B16">
        <v>1</v>
      </c>
      <c r="C16" t="s">
        <v>50</v>
      </c>
      <c r="D16">
        <v>0</v>
      </c>
    </row>
    <row r="17" spans="1:4" ht="12.75">
      <c r="A17">
        <v>63</v>
      </c>
      <c r="B17">
        <v>1</v>
      </c>
      <c r="C17" t="s">
        <v>43</v>
      </c>
      <c r="D17">
        <v>0</v>
      </c>
    </row>
    <row r="18" spans="1:4" ht="12.75">
      <c r="A18" s="1">
        <v>70</v>
      </c>
      <c r="B18" s="1">
        <v>2</v>
      </c>
      <c r="C18" s="1" t="s">
        <v>30</v>
      </c>
      <c r="D18" s="1">
        <v>0</v>
      </c>
    </row>
    <row r="19" spans="1:3" ht="12.75">
      <c r="A19" s="1">
        <v>80</v>
      </c>
      <c r="B19" s="1">
        <v>0</v>
      </c>
      <c r="C19" s="1" t="s">
        <v>31</v>
      </c>
    </row>
    <row r="20" spans="1:4" ht="12.75">
      <c r="A20">
        <v>81</v>
      </c>
      <c r="B20">
        <v>1</v>
      </c>
      <c r="C20" t="s">
        <v>49</v>
      </c>
      <c r="D20">
        <v>0</v>
      </c>
    </row>
    <row r="21" spans="1:4" ht="12.75">
      <c r="A21">
        <v>82</v>
      </c>
      <c r="B21">
        <v>1</v>
      </c>
      <c r="C21" t="s">
        <v>50</v>
      </c>
      <c r="D21">
        <v>0</v>
      </c>
    </row>
    <row r="22" spans="1:4" ht="12.75">
      <c r="A22">
        <v>83</v>
      </c>
      <c r="B22">
        <v>1</v>
      </c>
      <c r="C22" t="s">
        <v>43</v>
      </c>
      <c r="D22">
        <v>0</v>
      </c>
    </row>
    <row r="23" spans="1:4" ht="12.75">
      <c r="A23" s="1">
        <v>90</v>
      </c>
      <c r="B23" s="1">
        <v>2</v>
      </c>
      <c r="C23" s="1" t="s">
        <v>38</v>
      </c>
      <c r="D23" s="1">
        <v>0</v>
      </c>
    </row>
    <row r="24" spans="1:4" ht="12.75">
      <c r="A24" s="1">
        <v>100</v>
      </c>
      <c r="B24" s="1">
        <v>2</v>
      </c>
      <c r="C24" s="1" t="s">
        <v>59</v>
      </c>
      <c r="D24" s="1">
        <v>0</v>
      </c>
    </row>
    <row r="25" spans="1:3" ht="12.75">
      <c r="A25" s="1">
        <v>110</v>
      </c>
      <c r="B25" s="1">
        <v>0</v>
      </c>
      <c r="C25" s="1" t="s">
        <v>60</v>
      </c>
    </row>
    <row r="26" spans="1:3" ht="12.75">
      <c r="A26" s="1">
        <v>120</v>
      </c>
      <c r="B26" s="1">
        <v>0</v>
      </c>
      <c r="C26" s="1" t="s">
        <v>61</v>
      </c>
    </row>
    <row r="27" spans="1:4" ht="12.75">
      <c r="A27">
        <v>121</v>
      </c>
      <c r="B27">
        <v>1</v>
      </c>
      <c r="C27" t="s">
        <v>62</v>
      </c>
      <c r="D27">
        <v>0.83</v>
      </c>
    </row>
    <row r="28" spans="1:4" ht="12.75">
      <c r="A28">
        <v>121</v>
      </c>
      <c r="B28">
        <v>1</v>
      </c>
      <c r="C28" t="s">
        <v>63</v>
      </c>
      <c r="D28">
        <v>0</v>
      </c>
    </row>
    <row r="29" spans="1:4" ht="12.75">
      <c r="A29">
        <v>121</v>
      </c>
      <c r="B29">
        <v>1</v>
      </c>
      <c r="D29">
        <v>0</v>
      </c>
    </row>
    <row r="30" spans="1:4" ht="12.75">
      <c r="A30" s="1">
        <v>130</v>
      </c>
      <c r="B30" s="1">
        <v>2</v>
      </c>
      <c r="C30" s="1" t="s">
        <v>64</v>
      </c>
      <c r="D30" s="1">
        <v>0.83</v>
      </c>
    </row>
    <row r="31" spans="1:3" ht="12.75">
      <c r="A31" s="1">
        <v>140</v>
      </c>
      <c r="B31" s="1">
        <v>0</v>
      </c>
      <c r="C31" s="1" t="s">
        <v>65</v>
      </c>
    </row>
    <row r="32" spans="1:3" ht="12.75">
      <c r="A32" s="1">
        <v>150</v>
      </c>
      <c r="B32" s="1">
        <v>0</v>
      </c>
      <c r="C32" s="1" t="s">
        <v>26</v>
      </c>
    </row>
    <row r="33" spans="1:4" ht="12.75">
      <c r="A33">
        <v>151</v>
      </c>
      <c r="B33">
        <v>1</v>
      </c>
      <c r="C33" t="s">
        <v>66</v>
      </c>
      <c r="D33">
        <v>0</v>
      </c>
    </row>
    <row r="34" spans="1:4" ht="12.75">
      <c r="A34">
        <v>152</v>
      </c>
      <c r="B34">
        <v>1</v>
      </c>
      <c r="C34" t="s">
        <v>67</v>
      </c>
      <c r="D34">
        <v>0</v>
      </c>
    </row>
    <row r="35" spans="1:4" ht="12.75">
      <c r="A35">
        <v>153</v>
      </c>
      <c r="B35">
        <v>1</v>
      </c>
      <c r="C35" t="s">
        <v>43</v>
      </c>
      <c r="D35">
        <v>0</v>
      </c>
    </row>
    <row r="36" spans="1:4" ht="12.75">
      <c r="A36" s="1">
        <v>160</v>
      </c>
      <c r="B36" s="1">
        <v>2</v>
      </c>
      <c r="C36" s="1" t="s">
        <v>68</v>
      </c>
      <c r="D36" s="1">
        <v>0</v>
      </c>
    </row>
    <row r="37" spans="1:3" ht="12.75">
      <c r="A37" s="1">
        <v>170</v>
      </c>
      <c r="B37" s="1">
        <v>0</v>
      </c>
      <c r="C37" s="1" t="s">
        <v>31</v>
      </c>
    </row>
    <row r="38" spans="1:4" ht="12.75">
      <c r="A38">
        <v>171</v>
      </c>
      <c r="B38">
        <v>1</v>
      </c>
      <c r="C38" t="s">
        <v>69</v>
      </c>
      <c r="D38">
        <v>0</v>
      </c>
    </row>
    <row r="39" spans="1:4" ht="12.75">
      <c r="A39" s="1">
        <v>180</v>
      </c>
      <c r="B39" s="1">
        <v>2</v>
      </c>
      <c r="C39" s="1" t="s">
        <v>70</v>
      </c>
      <c r="D39" s="1">
        <v>0</v>
      </c>
    </row>
    <row r="40" spans="1:4" ht="12.75">
      <c r="A40" s="1">
        <v>190</v>
      </c>
      <c r="B40" s="1">
        <v>2</v>
      </c>
      <c r="C40" s="1" t="s">
        <v>71</v>
      </c>
      <c r="D40" s="1">
        <v>0.83</v>
      </c>
    </row>
    <row r="41" spans="1:3" ht="12.75">
      <c r="A41" s="1">
        <v>191</v>
      </c>
      <c r="B41" s="1">
        <v>0</v>
      </c>
      <c r="C41" s="1" t="s">
        <v>72</v>
      </c>
    </row>
    <row r="42" spans="1:3" ht="12.75">
      <c r="A42" s="1">
        <v>192</v>
      </c>
      <c r="B42" s="1">
        <v>0</v>
      </c>
      <c r="C42" s="1" t="s">
        <v>73</v>
      </c>
    </row>
    <row r="43" spans="1:4" ht="12.75">
      <c r="A43">
        <v>193</v>
      </c>
      <c r="B43">
        <v>1</v>
      </c>
      <c r="C43" t="s">
        <v>74</v>
      </c>
      <c r="D43">
        <v>3.99</v>
      </c>
    </row>
    <row r="44" spans="1:4" ht="12.75">
      <c r="A44">
        <v>193</v>
      </c>
      <c r="B44">
        <v>1</v>
      </c>
      <c r="C44" t="s">
        <v>75</v>
      </c>
      <c r="D44">
        <v>0.16</v>
      </c>
    </row>
    <row r="45" spans="1:4" ht="12.75">
      <c r="A45">
        <v>193</v>
      </c>
      <c r="B45">
        <v>1</v>
      </c>
      <c r="C45" t="s">
        <v>76</v>
      </c>
      <c r="D45">
        <v>11.54</v>
      </c>
    </row>
    <row r="46" spans="1:4" ht="12.75">
      <c r="A46">
        <v>193</v>
      </c>
      <c r="B46">
        <v>1</v>
      </c>
      <c r="C46" t="s">
        <v>77</v>
      </c>
      <c r="D46">
        <v>0.33</v>
      </c>
    </row>
    <row r="47" spans="1:4" ht="12.75">
      <c r="A47">
        <v>193</v>
      </c>
      <c r="B47">
        <v>1</v>
      </c>
      <c r="C47" t="s">
        <v>78</v>
      </c>
      <c r="D47">
        <v>4.42</v>
      </c>
    </row>
    <row r="48" spans="1:4" ht="12.75">
      <c r="A48">
        <v>193</v>
      </c>
      <c r="B48">
        <v>1</v>
      </c>
      <c r="C48" t="s">
        <v>79</v>
      </c>
      <c r="D48">
        <v>0.54</v>
      </c>
    </row>
    <row r="49" spans="1:4" ht="12.75">
      <c r="A49">
        <v>193</v>
      </c>
      <c r="B49">
        <v>1</v>
      </c>
      <c r="C49" t="s">
        <v>80</v>
      </c>
      <c r="D49">
        <v>1.6</v>
      </c>
    </row>
    <row r="50" spans="1:4" ht="12.75">
      <c r="A50">
        <v>193</v>
      </c>
      <c r="B50">
        <v>1</v>
      </c>
      <c r="C50" t="s">
        <v>81</v>
      </c>
      <c r="D50">
        <v>7.39</v>
      </c>
    </row>
    <row r="51" spans="1:4" ht="12.75">
      <c r="A51">
        <v>193</v>
      </c>
      <c r="B51">
        <v>1</v>
      </c>
      <c r="C51" t="s">
        <v>63</v>
      </c>
      <c r="D51">
        <v>0</v>
      </c>
    </row>
    <row r="52" spans="1:4" ht="12.75">
      <c r="A52">
        <v>193</v>
      </c>
      <c r="B52">
        <v>1</v>
      </c>
      <c r="C52" t="s">
        <v>82</v>
      </c>
      <c r="D52">
        <v>0.03</v>
      </c>
    </row>
    <row r="53" spans="1:4" ht="12.75">
      <c r="A53">
        <v>193</v>
      </c>
      <c r="B53">
        <v>1</v>
      </c>
      <c r="C53" t="s">
        <v>83</v>
      </c>
      <c r="D53">
        <v>0.13</v>
      </c>
    </row>
    <row r="54" spans="1:4" ht="12.75">
      <c r="A54" s="1">
        <v>194</v>
      </c>
      <c r="B54" s="1">
        <v>2</v>
      </c>
      <c r="C54" s="1" t="s">
        <v>84</v>
      </c>
      <c r="D54" s="1">
        <f>SUM(D43:D53)</f>
        <v>30.13</v>
      </c>
    </row>
    <row r="55" spans="1:3" ht="12.75">
      <c r="A55" s="1">
        <v>195</v>
      </c>
      <c r="B55" s="1">
        <v>0</v>
      </c>
      <c r="C55" s="1" t="s">
        <v>85</v>
      </c>
    </row>
    <row r="56" spans="1:4" ht="12.75">
      <c r="A56">
        <v>196</v>
      </c>
      <c r="B56">
        <v>1</v>
      </c>
      <c r="C56" t="s">
        <v>86</v>
      </c>
      <c r="D56">
        <v>0</v>
      </c>
    </row>
    <row r="57" spans="1:4" ht="12.75">
      <c r="A57" s="1">
        <v>198</v>
      </c>
      <c r="B57" s="1">
        <v>2</v>
      </c>
      <c r="C57" s="1" t="s">
        <v>87</v>
      </c>
      <c r="D57" s="1">
        <v>0</v>
      </c>
    </row>
    <row r="58" spans="1:4" ht="12.75">
      <c r="A58" s="1">
        <v>199</v>
      </c>
      <c r="B58" s="1">
        <v>2</v>
      </c>
      <c r="C58" s="1" t="s">
        <v>19</v>
      </c>
      <c r="D58" s="1">
        <f>+D54</f>
        <v>30.13</v>
      </c>
    </row>
    <row r="59" spans="1:3" ht="12.75">
      <c r="A59" s="1">
        <v>200</v>
      </c>
      <c r="B59" s="1">
        <v>0</v>
      </c>
      <c r="C59" s="1" t="s">
        <v>88</v>
      </c>
    </row>
    <row r="60" spans="1:3" ht="12.75">
      <c r="A60" s="1">
        <v>210</v>
      </c>
      <c r="B60" s="1">
        <v>0</v>
      </c>
      <c r="C60" s="1" t="s">
        <v>89</v>
      </c>
    </row>
    <row r="61" spans="1:4" ht="12.75">
      <c r="A61">
        <v>211</v>
      </c>
      <c r="B61">
        <v>1</v>
      </c>
      <c r="C61" t="s">
        <v>49</v>
      </c>
      <c r="D61">
        <v>0</v>
      </c>
    </row>
    <row r="62" spans="1:4" ht="12.75">
      <c r="A62">
        <v>212</v>
      </c>
      <c r="B62">
        <v>1</v>
      </c>
      <c r="C62" t="s">
        <v>50</v>
      </c>
      <c r="D62">
        <v>0</v>
      </c>
    </row>
    <row r="63" spans="1:4" ht="12.75">
      <c r="A63">
        <v>213</v>
      </c>
      <c r="B63">
        <v>1</v>
      </c>
      <c r="C63" t="s">
        <v>43</v>
      </c>
      <c r="D63">
        <v>0</v>
      </c>
    </row>
    <row r="64" spans="1:4" ht="12.75">
      <c r="A64" s="1">
        <v>220</v>
      </c>
      <c r="B64" s="1">
        <v>2</v>
      </c>
      <c r="C64" s="1" t="s">
        <v>90</v>
      </c>
      <c r="D64" s="1">
        <v>0</v>
      </c>
    </row>
    <row r="65" spans="1:4" ht="12.75">
      <c r="A65" s="1">
        <v>230</v>
      </c>
      <c r="B65" s="1">
        <v>2</v>
      </c>
      <c r="C65" s="1" t="s">
        <v>91</v>
      </c>
      <c r="D65" s="1">
        <f>+D64+D58</f>
        <v>30.13</v>
      </c>
    </row>
    <row r="66" spans="1:4" ht="12.75">
      <c r="A66" s="1">
        <v>240</v>
      </c>
      <c r="B66" s="1">
        <v>3</v>
      </c>
      <c r="C66" s="1" t="s">
        <v>22</v>
      </c>
      <c r="D66" s="2">
        <f>'סך התשלומים ששולמו בגין כל סוג '!D20</f>
        <v>59997.648</v>
      </c>
    </row>
    <row r="67" spans="1:4" ht="12.75">
      <c r="A67" s="1">
        <v>250</v>
      </c>
      <c r="B67" s="1">
        <v>4</v>
      </c>
      <c r="C67" s="1" t="s">
        <v>92</v>
      </c>
      <c r="D67" s="7">
        <f>D65/D66</f>
        <v>0.0005021863523716796</v>
      </c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rightToLeft="1" workbookViewId="0" topLeftCell="A1">
      <selection activeCell="C49" sqref="C49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49.8515625" style="0" bestFit="1" customWidth="1"/>
    <col min="4" max="4" width="13.140625" style="0" bestFit="1" customWidth="1"/>
  </cols>
  <sheetData>
    <row r="1" spans="2:13" ht="12.75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3" ht="12.75">
      <c r="A3" s="1">
        <v>10</v>
      </c>
      <c r="B3" s="1">
        <v>0</v>
      </c>
      <c r="C3" s="1" t="s">
        <v>25</v>
      </c>
    </row>
    <row r="4" spans="1:3" ht="12.75">
      <c r="A4" s="1">
        <v>20</v>
      </c>
      <c r="B4" s="1">
        <v>0</v>
      </c>
      <c r="C4" s="1" t="s">
        <v>26</v>
      </c>
    </row>
    <row r="5" spans="1:4" ht="12.75">
      <c r="A5">
        <v>21</v>
      </c>
      <c r="B5">
        <v>1</v>
      </c>
      <c r="C5" t="s">
        <v>27</v>
      </c>
      <c r="D5">
        <v>0</v>
      </c>
    </row>
    <row r="6" spans="1:4" ht="12.75">
      <c r="A6">
        <v>22</v>
      </c>
      <c r="B6">
        <v>1</v>
      </c>
      <c r="C6" t="s">
        <v>28</v>
      </c>
      <c r="D6">
        <v>0</v>
      </c>
    </row>
    <row r="7" spans="1:4" ht="12.75">
      <c r="A7">
        <v>23</v>
      </c>
      <c r="B7">
        <v>1</v>
      </c>
      <c r="C7" t="s">
        <v>29</v>
      </c>
      <c r="D7">
        <v>0</v>
      </c>
    </row>
    <row r="8" spans="1:4" ht="12.75">
      <c r="A8" s="1">
        <v>30</v>
      </c>
      <c r="B8" s="1">
        <v>2</v>
      </c>
      <c r="C8" s="1" t="s">
        <v>30</v>
      </c>
      <c r="D8" s="1">
        <v>0</v>
      </c>
    </row>
    <row r="9" spans="1:3" ht="12.75">
      <c r="A9" s="1">
        <v>40</v>
      </c>
      <c r="B9" s="1">
        <v>0</v>
      </c>
      <c r="C9" s="1" t="s">
        <v>31</v>
      </c>
    </row>
    <row r="10" spans="1:4" ht="12.75">
      <c r="A10">
        <v>45</v>
      </c>
      <c r="B10">
        <v>1</v>
      </c>
      <c r="C10" t="s">
        <v>32</v>
      </c>
      <c r="D10" s="5">
        <v>27.145</v>
      </c>
    </row>
    <row r="11" spans="1:4" ht="12.75">
      <c r="A11">
        <v>45</v>
      </c>
      <c r="B11">
        <v>1</v>
      </c>
      <c r="C11" t="s">
        <v>33</v>
      </c>
      <c r="D11">
        <v>0</v>
      </c>
    </row>
    <row r="12" spans="1:4" ht="12.75">
      <c r="A12">
        <v>45</v>
      </c>
      <c r="B12">
        <v>1</v>
      </c>
      <c r="C12" t="s">
        <v>34</v>
      </c>
      <c r="D12">
        <v>0</v>
      </c>
    </row>
    <row r="13" spans="1:4" ht="12.75">
      <c r="A13">
        <v>45</v>
      </c>
      <c r="B13">
        <v>1</v>
      </c>
      <c r="C13" t="s">
        <v>35</v>
      </c>
      <c r="D13">
        <v>0</v>
      </c>
    </row>
    <row r="14" spans="1:4" ht="12.75">
      <c r="A14">
        <v>45</v>
      </c>
      <c r="B14">
        <v>1</v>
      </c>
      <c r="C14" t="s">
        <v>36</v>
      </c>
      <c r="D14">
        <v>0</v>
      </c>
    </row>
    <row r="15" spans="1:4" ht="12.75">
      <c r="A15">
        <v>45</v>
      </c>
      <c r="B15">
        <v>1</v>
      </c>
      <c r="C15" t="s">
        <v>37</v>
      </c>
      <c r="D15">
        <v>0</v>
      </c>
    </row>
    <row r="16" spans="1:4" ht="12.75">
      <c r="A16" s="1">
        <v>50</v>
      </c>
      <c r="B16" s="1">
        <v>2</v>
      </c>
      <c r="C16" s="1" t="s">
        <v>38</v>
      </c>
      <c r="D16" s="6">
        <f>+D10</f>
        <v>27.145</v>
      </c>
    </row>
    <row r="17" spans="1:4" ht="12.75">
      <c r="A17" s="1">
        <v>60</v>
      </c>
      <c r="B17" s="1">
        <v>2</v>
      </c>
      <c r="C17" s="1" t="s">
        <v>39</v>
      </c>
      <c r="D17" s="6">
        <f>+D16</f>
        <v>27.145</v>
      </c>
    </row>
    <row r="18" spans="1:3" ht="12.75">
      <c r="A18" s="1">
        <v>70</v>
      </c>
      <c r="B18" s="1">
        <v>0</v>
      </c>
      <c r="C18" s="1" t="s">
        <v>40</v>
      </c>
    </row>
    <row r="19" spans="1:3" ht="12.75">
      <c r="A19" s="1">
        <v>80</v>
      </c>
      <c r="B19" s="1">
        <v>0</v>
      </c>
      <c r="C19" s="1" t="s">
        <v>26</v>
      </c>
    </row>
    <row r="20" spans="1:4" ht="12.75">
      <c r="A20">
        <v>81</v>
      </c>
      <c r="B20">
        <v>1</v>
      </c>
      <c r="C20" t="s">
        <v>41</v>
      </c>
      <c r="D20">
        <v>0</v>
      </c>
    </row>
    <row r="21" spans="1:4" ht="12.75">
      <c r="A21">
        <v>82</v>
      </c>
      <c r="B21">
        <v>1</v>
      </c>
      <c r="C21" t="s">
        <v>42</v>
      </c>
      <c r="D21">
        <v>0</v>
      </c>
    </row>
    <row r="22" spans="1:4" ht="12.75">
      <c r="A22">
        <v>83</v>
      </c>
      <c r="B22">
        <v>1</v>
      </c>
      <c r="C22" t="s">
        <v>43</v>
      </c>
      <c r="D22">
        <v>0</v>
      </c>
    </row>
    <row r="23" spans="1:4" ht="12.75">
      <c r="A23" s="1">
        <v>90</v>
      </c>
      <c r="B23" s="1">
        <v>2</v>
      </c>
      <c r="C23" s="1" t="s">
        <v>30</v>
      </c>
      <c r="D23" s="1">
        <v>0</v>
      </c>
    </row>
    <row r="24" spans="1:3" ht="12.75">
      <c r="A24" s="1">
        <v>100</v>
      </c>
      <c r="B24" s="1">
        <v>0</v>
      </c>
      <c r="C24" s="1" t="s">
        <v>31</v>
      </c>
    </row>
    <row r="25" spans="1:4" ht="12.75">
      <c r="A25">
        <v>105</v>
      </c>
      <c r="B25">
        <v>1</v>
      </c>
      <c r="C25" t="s">
        <v>44</v>
      </c>
      <c r="D25">
        <v>2.52</v>
      </c>
    </row>
    <row r="26" spans="1:4" ht="12.75">
      <c r="A26" s="1">
        <v>110</v>
      </c>
      <c r="B26" s="1">
        <v>2</v>
      </c>
      <c r="C26" s="1" t="s">
        <v>38</v>
      </c>
      <c r="D26" s="1">
        <v>2.52</v>
      </c>
    </row>
    <row r="27" spans="1:4" ht="12.75">
      <c r="A27" s="1">
        <v>120</v>
      </c>
      <c r="B27" s="1">
        <v>2</v>
      </c>
      <c r="C27" s="1" t="s">
        <v>45</v>
      </c>
      <c r="D27" s="1">
        <v>2.52</v>
      </c>
    </row>
    <row r="28" spans="1:3" ht="12.75">
      <c r="A28" s="1">
        <v>130</v>
      </c>
      <c r="B28" s="1">
        <v>0</v>
      </c>
      <c r="C28" s="1" t="s">
        <v>46</v>
      </c>
    </row>
    <row r="29" spans="1:4" ht="12.75">
      <c r="A29">
        <v>131</v>
      </c>
      <c r="B29">
        <v>1</v>
      </c>
      <c r="C29" t="s">
        <v>44</v>
      </c>
      <c r="D29">
        <v>0.15</v>
      </c>
    </row>
    <row r="30" spans="1:4" ht="12.75">
      <c r="A30" s="1">
        <v>140</v>
      </c>
      <c r="B30" s="1">
        <v>2</v>
      </c>
      <c r="C30" s="1" t="s">
        <v>47</v>
      </c>
      <c r="D30" s="1">
        <v>0.15</v>
      </c>
    </row>
    <row r="31" spans="1:3" ht="12.75">
      <c r="A31" s="1">
        <v>150</v>
      </c>
      <c r="B31" s="1">
        <v>0</v>
      </c>
      <c r="C31" s="1" t="s">
        <v>48</v>
      </c>
    </row>
    <row r="32" spans="1:4" ht="12.75">
      <c r="A32">
        <v>151</v>
      </c>
      <c r="B32">
        <v>1</v>
      </c>
      <c r="C32" t="s">
        <v>49</v>
      </c>
      <c r="D32">
        <v>0</v>
      </c>
    </row>
    <row r="33" spans="1:4" ht="12.75">
      <c r="A33">
        <v>152</v>
      </c>
      <c r="B33">
        <v>1</v>
      </c>
      <c r="C33" t="s">
        <v>50</v>
      </c>
      <c r="D33">
        <v>0</v>
      </c>
    </row>
    <row r="34" spans="1:4" ht="12.75">
      <c r="A34">
        <v>153</v>
      </c>
      <c r="B34">
        <v>1</v>
      </c>
      <c r="C34" t="s">
        <v>43</v>
      </c>
      <c r="D34">
        <v>0</v>
      </c>
    </row>
    <row r="35" spans="1:4" ht="12.75">
      <c r="A35" s="1">
        <v>160</v>
      </c>
      <c r="B35" s="1">
        <v>2</v>
      </c>
      <c r="C35" s="1" t="s">
        <v>10</v>
      </c>
      <c r="D35" s="1">
        <v>0</v>
      </c>
    </row>
    <row r="36" spans="1:4" ht="12.75">
      <c r="A36" s="1">
        <v>170</v>
      </c>
      <c r="B36" s="1">
        <v>2</v>
      </c>
      <c r="C36" s="1" t="s">
        <v>51</v>
      </c>
      <c r="D36" s="6">
        <f>+D30+D27+D17</f>
        <v>29.814999999999998</v>
      </c>
    </row>
    <row r="37" spans="1:4" ht="12.75">
      <c r="A37" s="1">
        <v>180</v>
      </c>
      <c r="B37" s="1">
        <v>3</v>
      </c>
      <c r="C37" s="1" t="s">
        <v>22</v>
      </c>
      <c r="D37" s="2">
        <f>+'סך התשלומים ששולמו בגין כל סוג '!D20</f>
        <v>59997.648</v>
      </c>
    </row>
    <row r="38" spans="1:4" ht="12.75">
      <c r="A38" s="1">
        <v>190</v>
      </c>
      <c r="B38" s="1">
        <v>4</v>
      </c>
      <c r="C38" s="1" t="s">
        <v>52</v>
      </c>
      <c r="D38" s="7">
        <f>D36/D37</f>
        <v>0.000496936146563612</v>
      </c>
    </row>
    <row r="39" spans="3:4" ht="12.75">
      <c r="C39" s="1" t="s">
        <v>53</v>
      </c>
      <c r="D39" s="1" t="s">
        <v>54</v>
      </c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rightToLeft="1" tabSelected="1" workbookViewId="0" topLeftCell="A2">
      <selection activeCell="C25" sqref="C25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50.7109375" style="0" customWidth="1"/>
  </cols>
  <sheetData>
    <row r="1" spans="2:13" ht="12.7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 s="1">
        <v>10</v>
      </c>
      <c r="B3" s="1">
        <v>2</v>
      </c>
      <c r="C3" s="1" t="s">
        <v>5</v>
      </c>
      <c r="D3" s="6">
        <f>+'פרוט עמלות והוצאות'!D17</f>
        <v>27.145</v>
      </c>
    </row>
    <row r="4" spans="1:4" ht="12.75">
      <c r="A4" s="1">
        <v>20</v>
      </c>
      <c r="B4" s="1">
        <v>2</v>
      </c>
      <c r="C4" s="1" t="s">
        <v>6</v>
      </c>
      <c r="D4" s="1">
        <v>0</v>
      </c>
    </row>
    <row r="5" spans="1:4" ht="12.75">
      <c r="A5" s="1">
        <v>30</v>
      </c>
      <c r="B5" s="1">
        <v>2</v>
      </c>
      <c r="C5" s="1" t="s">
        <v>7</v>
      </c>
      <c r="D5" s="1">
        <v>0</v>
      </c>
    </row>
    <row r="6" spans="1:4" ht="12.75">
      <c r="A6" s="1">
        <v>40</v>
      </c>
      <c r="B6" s="1">
        <v>2</v>
      </c>
      <c r="C6" s="1" t="s">
        <v>8</v>
      </c>
      <c r="D6" s="1">
        <v>2.52</v>
      </c>
    </row>
    <row r="7" spans="1:4" ht="12.75">
      <c r="A7" s="1">
        <v>50</v>
      </c>
      <c r="B7" s="1">
        <v>2</v>
      </c>
      <c r="C7" s="1" t="s">
        <v>9</v>
      </c>
      <c r="D7" s="1">
        <v>0.15</v>
      </c>
    </row>
    <row r="8" spans="1:4" ht="12.75">
      <c r="A8" s="1">
        <v>60</v>
      </c>
      <c r="B8" s="1">
        <v>2</v>
      </c>
      <c r="C8" s="1" t="s">
        <v>10</v>
      </c>
      <c r="D8" s="1">
        <v>0</v>
      </c>
    </row>
    <row r="9" spans="1:4" ht="12.75">
      <c r="A9" s="1">
        <v>70</v>
      </c>
      <c r="B9" s="1">
        <v>9</v>
      </c>
      <c r="C9" s="1" t="s">
        <v>11</v>
      </c>
      <c r="D9" s="1">
        <v>0</v>
      </c>
    </row>
    <row r="10" spans="1:4" ht="12.75">
      <c r="A10" s="1">
        <v>80</v>
      </c>
      <c r="B10" s="1">
        <v>3</v>
      </c>
      <c r="C10" s="1" t="s">
        <v>12</v>
      </c>
      <c r="D10" s="1">
        <v>0</v>
      </c>
    </row>
    <row r="11" spans="1:4" ht="12.75">
      <c r="A11" s="1">
        <v>90</v>
      </c>
      <c r="B11" s="1">
        <v>3</v>
      </c>
      <c r="C11" s="1" t="s">
        <v>13</v>
      </c>
      <c r="D11" s="1">
        <v>0</v>
      </c>
    </row>
    <row r="12" spans="1:4" ht="12.75">
      <c r="A12" s="1">
        <v>100</v>
      </c>
      <c r="B12" s="1">
        <v>3</v>
      </c>
      <c r="C12" s="1" t="s">
        <v>14</v>
      </c>
      <c r="D12" s="1">
        <v>0</v>
      </c>
    </row>
    <row r="13" spans="1:4" ht="12.75">
      <c r="A13" s="1">
        <v>110</v>
      </c>
      <c r="B13" s="1">
        <v>3</v>
      </c>
      <c r="C13" s="1" t="s">
        <v>15</v>
      </c>
      <c r="D13" s="1">
        <v>0</v>
      </c>
    </row>
    <row r="14" spans="1:4" ht="12.75">
      <c r="A14" s="1">
        <v>120</v>
      </c>
      <c r="B14" s="1">
        <v>3</v>
      </c>
      <c r="C14" s="1" t="s">
        <v>16</v>
      </c>
      <c r="D14" s="1">
        <v>0.83</v>
      </c>
    </row>
    <row r="15" spans="1:4" ht="12.75">
      <c r="A15" s="1">
        <v>130</v>
      </c>
      <c r="B15" s="1">
        <v>3</v>
      </c>
      <c r="C15" s="1" t="s">
        <v>17</v>
      </c>
      <c r="D15" s="1">
        <v>0</v>
      </c>
    </row>
    <row r="16" spans="1:4" ht="12.75">
      <c r="A16" s="1">
        <v>140</v>
      </c>
      <c r="B16" s="1">
        <v>3</v>
      </c>
      <c r="C16" s="1" t="s">
        <v>18</v>
      </c>
      <c r="D16" s="1">
        <v>0</v>
      </c>
    </row>
    <row r="17" spans="1:4" ht="12.75">
      <c r="A17" s="1">
        <v>145</v>
      </c>
      <c r="B17" s="1">
        <v>3</v>
      </c>
      <c r="C17" s="1" t="s">
        <v>19</v>
      </c>
      <c r="D17" s="1">
        <f>+'פרוט עמלות ניהול חיצוני'!D58</f>
        <v>30.13</v>
      </c>
    </row>
    <row r="18" spans="1:4" ht="12.75">
      <c r="A18" s="1">
        <v>150</v>
      </c>
      <c r="B18" s="1">
        <v>3</v>
      </c>
      <c r="C18" s="1" t="s">
        <v>20</v>
      </c>
      <c r="D18" s="1">
        <f>+'פרוט עמלות ניהול חיצוני'!D65</f>
        <v>30.13</v>
      </c>
    </row>
    <row r="19" spans="1:4" ht="12.75">
      <c r="A19" s="1">
        <v>160</v>
      </c>
      <c r="B19" s="1">
        <v>3</v>
      </c>
      <c r="C19" s="1" t="s">
        <v>21</v>
      </c>
      <c r="D19" s="6">
        <f>SUM(D3:D17)</f>
        <v>60.77499999999999</v>
      </c>
    </row>
    <row r="20" spans="1:4" ht="12.75">
      <c r="A20" s="1">
        <v>170</v>
      </c>
      <c r="B20" s="1">
        <v>2</v>
      </c>
      <c r="C20" s="1" t="s">
        <v>22</v>
      </c>
      <c r="D20" s="2">
        <v>59997.648</v>
      </c>
    </row>
    <row r="21" spans="1:4" ht="12.75">
      <c r="A21" s="1">
        <v>180</v>
      </c>
      <c r="B21" s="1">
        <v>4</v>
      </c>
      <c r="C21" s="1" t="s">
        <v>23</v>
      </c>
      <c r="D21" s="7">
        <f>D19/D20</f>
        <v>0.0010129563745565492</v>
      </c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alex</cp:lastModifiedBy>
  <dcterms:created xsi:type="dcterms:W3CDTF">2013-03-14T10:57:38Z</dcterms:created>
  <dcterms:modified xsi:type="dcterms:W3CDTF">2013-03-19T14:15:58Z</dcterms:modified>
  <cp:category/>
  <cp:version/>
  <cp:contentType/>
  <cp:contentStatus/>
</cp:coreProperties>
</file>